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I VCO3 E RELAZIONI\BILANCIO DI PREVISIONE\"/>
    </mc:Choice>
  </mc:AlternateContent>
  <bookViews>
    <workbookView xWindow="0" yWindow="0" windowWidth="28800" windowHeight="12210" activeTab="2"/>
  </bookViews>
  <sheets>
    <sheet name="entrate" sheetId="1" r:id="rId1"/>
    <sheet name="uscite" sheetId="2" r:id="rId2"/>
    <sheet name="uscite1" sheetId="3" r:id="rId3"/>
  </sheets>
  <calcPr calcId="162913"/>
  <fileRecoveryPr autoRecover="0"/>
</workbook>
</file>

<file path=xl/calcChain.xml><?xml version="1.0" encoding="utf-8"?>
<calcChain xmlns="http://schemas.openxmlformats.org/spreadsheetml/2006/main">
  <c r="B151" i="3" l="1"/>
  <c r="B141" i="3"/>
  <c r="B132" i="3"/>
  <c r="B122" i="3"/>
  <c r="B107" i="3"/>
  <c r="B95" i="3"/>
  <c r="D60" i="3"/>
  <c r="C28" i="3"/>
  <c r="C15" i="3"/>
  <c r="B155" i="3" s="1"/>
  <c r="B107" i="2" l="1"/>
  <c r="B18" i="1" l="1"/>
  <c r="B141" i="2"/>
  <c r="B22" i="1"/>
  <c r="B15" i="1"/>
  <c r="B151" i="2"/>
  <c r="B132" i="2"/>
  <c r="B95" i="2"/>
  <c r="B122" i="2"/>
  <c r="D60" i="2"/>
  <c r="C28" i="2"/>
  <c r="C15" i="2"/>
  <c r="B11" i="1"/>
  <c r="B25" i="1" l="1"/>
  <c r="B33" i="1" s="1"/>
  <c r="B155" i="2"/>
</calcChain>
</file>

<file path=xl/sharedStrings.xml><?xml version="1.0" encoding="utf-8"?>
<sst xmlns="http://schemas.openxmlformats.org/spreadsheetml/2006/main" count="266" uniqueCount="145">
  <si>
    <t xml:space="preserve">ENTRATE </t>
  </si>
  <si>
    <t>1. CONTRIBUTI</t>
  </si>
  <si>
    <t xml:space="preserve">1.A CONTRIBUTI REGIONALI DANNI </t>
  </si>
  <si>
    <t>1.A.020 Danni da tutte le altre specie</t>
  </si>
  <si>
    <t>Importo</t>
  </si>
  <si>
    <t>1.B - CONTRIBUTI REGIONALI FINI ISTITUZIONALI</t>
  </si>
  <si>
    <t>1.E CONTRIBUTI ALTRI ENTI</t>
  </si>
  <si>
    <t>TOTALE CONTRIBUTI</t>
  </si>
  <si>
    <t>2. QUOTE</t>
  </si>
  <si>
    <t>2.A -QUOTE ASSOCIATIVE</t>
  </si>
  <si>
    <t>2.A.010 - Ammessi</t>
  </si>
  <si>
    <t>2.A.020 - Stagionali</t>
  </si>
  <si>
    <t xml:space="preserve">2.B -QUOTE ABBATTIMENTO </t>
  </si>
  <si>
    <t>2.B.010 - Ungulati</t>
  </si>
  <si>
    <t>2.B.020 - Tipica Alpina</t>
  </si>
  <si>
    <t>2.B.030 - Cinghiale</t>
  </si>
  <si>
    <t>2.C RIMBORSO SPESE CORSI</t>
  </si>
  <si>
    <t>2.C.010 - Rimborso spese corsi</t>
  </si>
  <si>
    <t>TOTALE QUOTE</t>
  </si>
  <si>
    <t>3. ALTRE ENTRATE</t>
  </si>
  <si>
    <t>3.A Interessi Attivi</t>
  </si>
  <si>
    <t>TOTALE ALTRE ENTRATE</t>
  </si>
  <si>
    <t>TOTALE ENTRATE</t>
  </si>
  <si>
    <t>4. AVANZO DI GESTIONE</t>
  </si>
  <si>
    <t>USCITE</t>
  </si>
  <si>
    <t>1 - SPESE GESTIONE TERRITORIO</t>
  </si>
  <si>
    <t>1.A ACQUISTI E GESTIONI VARIE</t>
  </si>
  <si>
    <t>Fini Istituzionali</t>
  </si>
  <si>
    <t>Spese di Competenza</t>
  </si>
  <si>
    <t>Spese Danni</t>
  </si>
  <si>
    <t>Progetti Finalizzati</t>
  </si>
  <si>
    <t>1.A.010 Acquisti di selvaggina</t>
  </si>
  <si>
    <t>1.A.050 Acquisto di prodotti vari</t>
  </si>
  <si>
    <t>1.A.060 Spese per imbalsamazione</t>
  </si>
  <si>
    <t>1.B - SPESE DI MIGLIORIE AMBIENTALI</t>
  </si>
  <si>
    <t>1.B.010 Spese di migliorie ambientali</t>
  </si>
  <si>
    <t>1.B.030 Spese di progetti finalizzati</t>
  </si>
  <si>
    <t>TOTALE SPESE GESTIONE TERRITORIO</t>
  </si>
  <si>
    <t>2 - SPESE OPERATIVE DI GESTIONE</t>
  </si>
  <si>
    <t>2.A - PRESTAZIONI DI TERZI</t>
  </si>
  <si>
    <t>2.A.010 Servizi Tecnici</t>
  </si>
  <si>
    <t>2.A.020 Trasporti di terzi</t>
  </si>
  <si>
    <t>2.A.030 Lavori di terzi</t>
  </si>
  <si>
    <t>2.B - SPESE CENSIMENTI MONITORAGGIO</t>
  </si>
  <si>
    <t>2.B.010 Spese per censimenti</t>
  </si>
  <si>
    <t>2.B.020 Spese per monitoraggio</t>
  </si>
  <si>
    <t>TOTALE SPESE OPERATIVE E GESTIONE</t>
  </si>
  <si>
    <t>3 - RISORSE UMANE</t>
  </si>
  <si>
    <t>3.A.010 Stipendi</t>
  </si>
  <si>
    <t>3.A.030 Contributi su stipendi</t>
  </si>
  <si>
    <t>3.A.040 TFR e ENPAIA</t>
  </si>
  <si>
    <t>3.A. 050 Indumenti e Accessori</t>
  </si>
  <si>
    <t>TOTALE RISORSE UMANE</t>
  </si>
  <si>
    <t>4 - DANNI</t>
  </si>
  <si>
    <t>4.A SPESE PREVENZIONE DANNI</t>
  </si>
  <si>
    <t>4.A.010 Spese prevenzione danni</t>
  </si>
  <si>
    <t>4.B SPESE PER RIMBORSO DANNI amm. Regionale</t>
  </si>
  <si>
    <t xml:space="preserve">4.B.010 Risarcimento danni agricoli </t>
  </si>
  <si>
    <t>4.B.030 Spese di perizia per danni</t>
  </si>
  <si>
    <t>TOTALE DANNI</t>
  </si>
  <si>
    <t>5- SPESE ACQUISTO E USO DEI BENI</t>
  </si>
  <si>
    <t>5.A AFFITTI PASSIVI</t>
  </si>
  <si>
    <t>5.A.020 Fitti passivi centri controllo ungulati</t>
  </si>
  <si>
    <t>5.A.030 Fitti Passivi diversi</t>
  </si>
  <si>
    <t>TOTALE SPESE ACQUISTO E USO DEI BENI</t>
  </si>
  <si>
    <t>6 - SPESE INFORMAZIONI</t>
  </si>
  <si>
    <t>6.A.010 Riviste libri e giornali</t>
  </si>
  <si>
    <t>6.A.020 Annunci ed inserzioni</t>
  </si>
  <si>
    <t>6.A.030 Spese di aggiornamento</t>
  </si>
  <si>
    <t>6.A.040 Spese per stampati e notiziari</t>
  </si>
  <si>
    <t>6.A SPESE PER INFORMAZIONE E PUBBLICITA'</t>
  </si>
  <si>
    <t>6.B MOSTRE E CONVEGNI</t>
  </si>
  <si>
    <t>6.B.010 Mostre e convegni</t>
  </si>
  <si>
    <t>TOTALE SPESE E INFORMAZIONI</t>
  </si>
  <si>
    <t>7 - SPESE DI FUNZIONAMENTO</t>
  </si>
  <si>
    <t>7.A ASSICURAZIONI</t>
  </si>
  <si>
    <t>7.A.010 Assicurazione furto incendio</t>
  </si>
  <si>
    <t>7.A.020 RC auto e trasporti</t>
  </si>
  <si>
    <t>7.A.030 RC danni vari</t>
  </si>
  <si>
    <t>7.A.040 RC assicurazioni varie</t>
  </si>
  <si>
    <t>7.B RIMBORSO SPESE VIAGGIO COMITATO</t>
  </si>
  <si>
    <t>7.B.010 Spese autostrade e ferrovie</t>
  </si>
  <si>
    <t>7.B.020 Rimborso spese varie e chilometriche</t>
  </si>
  <si>
    <t>7.C RIMBORSO SPESE VARIE</t>
  </si>
  <si>
    <t>7.C.010 Spese varie di esercizio</t>
  </si>
  <si>
    <t>TOTALE SPESE DI FUNZIONAMENTO</t>
  </si>
  <si>
    <t>5.B SPESE CONDOMINIALI</t>
  </si>
  <si>
    <t>5.B.010 Spese condominiali</t>
  </si>
  <si>
    <t>5.B.020 Riscaldamento locali</t>
  </si>
  <si>
    <t>5.C COSTI SERVIZI</t>
  </si>
  <si>
    <t>5.C.010 Spesa raccolta rifiuti</t>
  </si>
  <si>
    <t>5.C.020 Spese per acqua</t>
  </si>
  <si>
    <t>5.C.030 Spese per luce</t>
  </si>
  <si>
    <t>5.C.040 Spese per telefono</t>
  </si>
  <si>
    <t>5.C.050 Spese per cellulare</t>
  </si>
  <si>
    <t>5.C.060 Spese postali</t>
  </si>
  <si>
    <t>5.C.070 Spese per pulizia</t>
  </si>
  <si>
    <t>5.D MANUTENZIONE E PICCOLE RIPARAZIONI</t>
  </si>
  <si>
    <t>5.D.010 Manutenzione su impianti</t>
  </si>
  <si>
    <t>5.D.020 Manutenzione macchinari</t>
  </si>
  <si>
    <t>5.D.030 Manutenzione su attrezzatura</t>
  </si>
  <si>
    <t>5.D.040 Manutenzione su mobilio</t>
  </si>
  <si>
    <t>5.D.050 Manutenzione su macchine ufficio</t>
  </si>
  <si>
    <t>5.D.060 Manutenzione su elaboratori</t>
  </si>
  <si>
    <t>5.D.070 Manutenzione su automezzi</t>
  </si>
  <si>
    <t>5.E SPESE AUTOMEZZI</t>
  </si>
  <si>
    <t>5.E.010 Costo carburanti</t>
  </si>
  <si>
    <t>5.E.020 Tassa automobilistica</t>
  </si>
  <si>
    <t>5.F CANCELLERIA</t>
  </si>
  <si>
    <t>5.F.010 Cancelleria varia</t>
  </si>
  <si>
    <t>5.G SPESE DI MIGLIORIE</t>
  </si>
  <si>
    <t>5.G.010 Spese di migliorie sede</t>
  </si>
  <si>
    <t>5.G.020 Spese di migliorie centro di controllo</t>
  </si>
  <si>
    <t>8 - SPESE OBBLIGATORIE</t>
  </si>
  <si>
    <t>8.A INTERESSI E SPESE BANCARIE</t>
  </si>
  <si>
    <t>8.A.020 Spese bancarie</t>
  </si>
  <si>
    <t>8.B IMPOSTE E TASSE</t>
  </si>
  <si>
    <t>8.B.010 Imposte dirette</t>
  </si>
  <si>
    <t>TOTALE SPESE OBBLIGATORIE</t>
  </si>
  <si>
    <t>9 - SOPRAVVENIENZE PASSIVE</t>
  </si>
  <si>
    <t>9.A SOPRAVVENIENZE PASSIVE</t>
  </si>
  <si>
    <t>9.A.010 Sopravvenienze passive</t>
  </si>
  <si>
    <t>9.B RIMBORSO QUOTE</t>
  </si>
  <si>
    <t>9.B.010 Rimborso quote associative</t>
  </si>
  <si>
    <t>9.B.020 Rimborso quote ungulati</t>
  </si>
  <si>
    <t>TOTALE SOPPRAVENIENZE PASSIVE</t>
  </si>
  <si>
    <t>10 - PRESTAZIONI CONSULENZE PROFESSIONALI</t>
  </si>
  <si>
    <t>10.A. PRESTAZIONI CONSULENZE PROFESSIONALI</t>
  </si>
  <si>
    <t>10.A.010 Prestazioni amministrative e tributarie</t>
  </si>
  <si>
    <t>10.A.020 Prestazioni tecniche</t>
  </si>
  <si>
    <t>10.A.030 Prestazioni veterinarie</t>
  </si>
  <si>
    <t>10.A.040 Prestazioni legali e notarili</t>
  </si>
  <si>
    <t>TOTALE PRESTAZIONI CONSULENZE PROFESS.</t>
  </si>
  <si>
    <t>FONDO DI RISERVA</t>
  </si>
  <si>
    <t>TOTALE USCITE</t>
  </si>
  <si>
    <t>8.B.030 Tasse registro e varie</t>
  </si>
  <si>
    <t xml:space="preserve">3.C SPESE PARTECIPAZIONI VOLONTARIE </t>
  </si>
  <si>
    <t>3.C.010 Spese partecipazioni volontarie</t>
  </si>
  <si>
    <t>1.A.070 Acquisto di Tabelle</t>
  </si>
  <si>
    <t>3.A PAGHE E STIPENDI  AMMINISTRATIVI</t>
  </si>
  <si>
    <t>3.B PAGHE E STIPIDENDI VIGILANZA</t>
  </si>
  <si>
    <t>3.B.010 Stipendi di vigilanza</t>
  </si>
  <si>
    <t>3.B.030 Contributi su stipendi di vigilanza</t>
  </si>
  <si>
    <t>3.B.040 TFR su stipendi di vigilanza</t>
  </si>
  <si>
    <t>3.B.060 Indumenti e accessori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</si>
</sst>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0" fontId="0" fillId="0" borderId="0" xfId="0" applyBorder="1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0" fillId="0" borderId="2" xfId="0" applyBorder="1"/>
    <xf numFmtId="164" fontId="0" fillId="2" borderId="0" xfId="0" applyNumberForma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164" fontId="0" fillId="2" borderId="1" xfId="0" applyNumberFormat="1" applyFill="1" applyBorder="1"/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Border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0" xfId="0" applyFont="1" applyFill="1"/>
    <xf numFmtId="164" fontId="1" fillId="3" borderId="0" xfId="0" applyNumberFormat="1" applyFont="1" applyFill="1"/>
    <xf numFmtId="0" fontId="0" fillId="3" borderId="0" xfId="0" applyFill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 applyBorder="1"/>
    <xf numFmtId="164" fontId="0" fillId="0" borderId="4" xfId="0" applyNumberFormat="1" applyBorder="1"/>
    <xf numFmtId="0" fontId="1" fillId="0" borderId="5" xfId="0" applyFont="1" applyFill="1" applyBorder="1"/>
    <xf numFmtId="164" fontId="2" fillId="0" borderId="1" xfId="0" applyNumberFormat="1" applyFont="1" applyBorder="1"/>
    <xf numFmtId="164" fontId="2" fillId="0" borderId="0" xfId="0" applyNumberFormat="1" applyFont="1"/>
    <xf numFmtId="164" fontId="2" fillId="2" borderId="1" xfId="0" applyNumberFormat="1" applyFont="1" applyFill="1" applyBorder="1"/>
    <xf numFmtId="164" fontId="3" fillId="2" borderId="0" xfId="0" applyNumberFormat="1" applyFont="1" applyFill="1"/>
    <xf numFmtId="164" fontId="3" fillId="3" borderId="0" xfId="0" applyNumberFormat="1" applyFont="1" applyFill="1"/>
    <xf numFmtId="164" fontId="3" fillId="3" borderId="1" xfId="0" applyNumberFormat="1" applyFont="1" applyFill="1" applyBorder="1"/>
    <xf numFmtId="164" fontId="4" fillId="0" borderId="1" xfId="0" applyNumberFormat="1" applyFont="1" applyBorder="1"/>
    <xf numFmtId="164" fontId="4" fillId="0" borderId="0" xfId="0" applyNumberFormat="1" applyFont="1" applyBorder="1"/>
    <xf numFmtId="164" fontId="5" fillId="0" borderId="1" xfId="0" applyNumberFormat="1" applyFont="1" applyBorder="1"/>
    <xf numFmtId="164" fontId="4" fillId="0" borderId="0" xfId="0" applyNumberFormat="1" applyFont="1"/>
    <xf numFmtId="164" fontId="4" fillId="2" borderId="0" xfId="0" applyNumberFormat="1" applyFont="1" applyFill="1"/>
    <xf numFmtId="164" fontId="5" fillId="0" borderId="0" xfId="0" applyNumberFormat="1" applyFont="1"/>
    <xf numFmtId="0" fontId="4" fillId="3" borderId="0" xfId="0" applyFont="1" applyFill="1"/>
    <xf numFmtId="0" fontId="4" fillId="0" borderId="1" xfId="0" applyFont="1" applyBorder="1"/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29" sqref="B29"/>
    </sheetView>
  </sheetViews>
  <sheetFormatPr defaultRowHeight="15" x14ac:dyDescent="0.25"/>
  <cols>
    <col min="1" max="1" width="69.5703125" customWidth="1"/>
    <col min="2" max="2" width="11.5703125" style="1" bestFit="1" customWidth="1"/>
    <col min="3" max="3" width="18.140625" customWidth="1"/>
    <col min="4" max="4" width="15.85546875" customWidth="1"/>
    <col min="5" max="5" width="17.28515625" customWidth="1"/>
  </cols>
  <sheetData>
    <row r="1" spans="1:2" x14ac:dyDescent="0.25">
      <c r="A1" s="43" t="s">
        <v>0</v>
      </c>
      <c r="B1" s="43"/>
    </row>
    <row r="2" spans="1:2" x14ac:dyDescent="0.25">
      <c r="A2" s="12" t="s">
        <v>1</v>
      </c>
      <c r="B2" s="13"/>
    </row>
    <row r="3" spans="1:2" x14ac:dyDescent="0.25">
      <c r="A3" s="7"/>
      <c r="B3" s="14" t="s">
        <v>4</v>
      </c>
    </row>
    <row r="4" spans="1:2" x14ac:dyDescent="0.25">
      <c r="A4" s="5" t="s">
        <v>2</v>
      </c>
      <c r="B4" s="6"/>
    </row>
    <row r="5" spans="1:2" x14ac:dyDescent="0.25">
      <c r="A5" s="7" t="s">
        <v>3</v>
      </c>
      <c r="B5" s="34">
        <v>0</v>
      </c>
    </row>
    <row r="6" spans="1:2" x14ac:dyDescent="0.25">
      <c r="A6" s="7"/>
      <c r="B6" s="34"/>
    </row>
    <row r="7" spans="1:2" x14ac:dyDescent="0.25">
      <c r="A7" s="5" t="s">
        <v>5</v>
      </c>
      <c r="B7" s="34">
        <v>0</v>
      </c>
    </row>
    <row r="8" spans="1:2" x14ac:dyDescent="0.25">
      <c r="A8" s="7"/>
      <c r="B8" s="34"/>
    </row>
    <row r="9" spans="1:2" x14ac:dyDescent="0.25">
      <c r="A9" s="5" t="s">
        <v>6</v>
      </c>
      <c r="B9" s="34">
        <v>1000</v>
      </c>
    </row>
    <row r="10" spans="1:2" x14ac:dyDescent="0.25">
      <c r="A10" s="8"/>
      <c r="B10" s="35"/>
    </row>
    <row r="11" spans="1:2" s="4" customFormat="1" x14ac:dyDescent="0.25">
      <c r="A11" s="4" t="s">
        <v>7</v>
      </c>
      <c r="B11" s="35">
        <f>SUM(B5:B9)</f>
        <v>1000</v>
      </c>
    </row>
    <row r="12" spans="1:2" x14ac:dyDescent="0.25">
      <c r="B12" s="29"/>
    </row>
    <row r="13" spans="1:2" x14ac:dyDescent="0.25">
      <c r="A13" s="12" t="s">
        <v>8</v>
      </c>
      <c r="B13" s="30"/>
    </row>
    <row r="14" spans="1:2" x14ac:dyDescent="0.25">
      <c r="A14" s="7"/>
      <c r="B14" s="34"/>
    </row>
    <row r="15" spans="1:2" x14ac:dyDescent="0.25">
      <c r="A15" s="5" t="s">
        <v>9</v>
      </c>
      <c r="B15" s="36">
        <f>SUM(B16:B17)</f>
        <v>87960</v>
      </c>
    </row>
    <row r="16" spans="1:2" x14ac:dyDescent="0.25">
      <c r="A16" s="7" t="s">
        <v>10</v>
      </c>
      <c r="B16" s="34">
        <v>85960</v>
      </c>
    </row>
    <row r="17" spans="1:2" x14ac:dyDescent="0.25">
      <c r="A17" s="7" t="s">
        <v>11</v>
      </c>
      <c r="B17" s="34">
        <v>2000</v>
      </c>
    </row>
    <row r="18" spans="1:2" x14ac:dyDescent="0.25">
      <c r="A18" s="5" t="s">
        <v>12</v>
      </c>
      <c r="B18" s="36">
        <f>SUM(A19:B21)</f>
        <v>167900</v>
      </c>
    </row>
    <row r="19" spans="1:2" x14ac:dyDescent="0.25">
      <c r="A19" s="7" t="s">
        <v>13</v>
      </c>
      <c r="B19" s="34">
        <v>150000</v>
      </c>
    </row>
    <row r="20" spans="1:2" x14ac:dyDescent="0.25">
      <c r="A20" s="7" t="s">
        <v>14</v>
      </c>
      <c r="B20" s="34">
        <v>7000</v>
      </c>
    </row>
    <row r="21" spans="1:2" x14ac:dyDescent="0.25">
      <c r="A21" s="7" t="s">
        <v>15</v>
      </c>
      <c r="B21" s="34">
        <v>10900</v>
      </c>
    </row>
    <row r="22" spans="1:2" s="2" customFormat="1" x14ac:dyDescent="0.25">
      <c r="A22" s="5" t="s">
        <v>16</v>
      </c>
      <c r="B22" s="36">
        <f>SUM(B23)</f>
        <v>8000</v>
      </c>
    </row>
    <row r="23" spans="1:2" x14ac:dyDescent="0.25">
      <c r="A23" s="41" t="s">
        <v>17</v>
      </c>
      <c r="B23" s="34">
        <v>8000</v>
      </c>
    </row>
    <row r="24" spans="1:2" x14ac:dyDescent="0.25">
      <c r="A24" s="7"/>
      <c r="B24" s="34"/>
    </row>
    <row r="25" spans="1:2" x14ac:dyDescent="0.25">
      <c r="A25" s="5" t="s">
        <v>18</v>
      </c>
      <c r="B25" s="36">
        <f>SUM(B15+B18+B22)</f>
        <v>263860</v>
      </c>
    </row>
    <row r="26" spans="1:2" x14ac:dyDescent="0.25">
      <c r="B26" s="37"/>
    </row>
    <row r="27" spans="1:2" x14ac:dyDescent="0.25">
      <c r="A27" s="11" t="s">
        <v>19</v>
      </c>
      <c r="B27" s="38"/>
    </row>
    <row r="28" spans="1:2" x14ac:dyDescent="0.25">
      <c r="A28" t="s">
        <v>20</v>
      </c>
      <c r="B28" s="37">
        <v>500</v>
      </c>
    </row>
    <row r="29" spans="1:2" x14ac:dyDescent="0.25">
      <c r="B29" s="37"/>
    </row>
    <row r="30" spans="1:2" x14ac:dyDescent="0.25">
      <c r="A30" t="s">
        <v>21</v>
      </c>
      <c r="B30" s="37">
        <v>500</v>
      </c>
    </row>
    <row r="31" spans="1:2" x14ac:dyDescent="0.25">
      <c r="B31" s="37"/>
    </row>
    <row r="32" spans="1:2" x14ac:dyDescent="0.25">
      <c r="A32" s="42" t="s">
        <v>23</v>
      </c>
      <c r="B32" s="37">
        <v>180000</v>
      </c>
    </row>
    <row r="33" spans="1:2" x14ac:dyDescent="0.25">
      <c r="A33" s="10" t="s">
        <v>22</v>
      </c>
      <c r="B33" s="38">
        <f>B11+B25+B30+B32</f>
        <v>445360</v>
      </c>
    </row>
  </sheetData>
  <mergeCells count="1">
    <mergeCell ref="A1:B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workbookViewId="0">
      <selection sqref="A1:E155"/>
    </sheetView>
  </sheetViews>
  <sheetFormatPr defaultRowHeight="15" x14ac:dyDescent="0.25"/>
  <cols>
    <col min="1" max="1" width="44.140625" customWidth="1"/>
    <col min="2" max="5" width="20.28515625" style="1" customWidth="1"/>
  </cols>
  <sheetData>
    <row r="1" spans="1:5" x14ac:dyDescent="0.25">
      <c r="A1" s="44" t="s">
        <v>24</v>
      </c>
      <c r="B1" s="44"/>
      <c r="C1" s="44"/>
      <c r="D1" s="44"/>
      <c r="E1" s="44"/>
    </row>
    <row r="2" spans="1:5" x14ac:dyDescent="0.25">
      <c r="A2" s="17" t="s">
        <v>25</v>
      </c>
      <c r="B2" s="15"/>
      <c r="C2" s="9"/>
      <c r="D2" s="9"/>
      <c r="E2" s="9"/>
    </row>
    <row r="4" spans="1:5" ht="21.75" customHeight="1" x14ac:dyDescent="0.25">
      <c r="A4" s="7"/>
      <c r="B4" s="6" t="s">
        <v>27</v>
      </c>
      <c r="C4" s="6" t="s">
        <v>28</v>
      </c>
      <c r="D4" s="6" t="s">
        <v>29</v>
      </c>
      <c r="E4" s="6" t="s">
        <v>30</v>
      </c>
    </row>
    <row r="5" spans="1:5" x14ac:dyDescent="0.25">
      <c r="A5" s="5" t="s">
        <v>26</v>
      </c>
      <c r="B5" s="6"/>
      <c r="C5" s="34"/>
      <c r="D5" s="6"/>
      <c r="E5" s="6"/>
    </row>
    <row r="6" spans="1:5" x14ac:dyDescent="0.25">
      <c r="A6" s="7" t="s">
        <v>31</v>
      </c>
      <c r="B6" s="6"/>
      <c r="C6" s="34">
        <v>5000</v>
      </c>
      <c r="D6" s="6"/>
      <c r="E6" s="6"/>
    </row>
    <row r="7" spans="1:5" x14ac:dyDescent="0.25">
      <c r="A7" s="7" t="s">
        <v>32</v>
      </c>
      <c r="B7" s="6"/>
      <c r="C7" s="34">
        <v>2000</v>
      </c>
      <c r="D7" s="6"/>
      <c r="E7" s="6"/>
    </row>
    <row r="8" spans="1:5" x14ac:dyDescent="0.25">
      <c r="A8" s="7" t="s">
        <v>33</v>
      </c>
      <c r="B8" s="6"/>
      <c r="C8" s="34">
        <v>500</v>
      </c>
      <c r="D8" s="6"/>
      <c r="E8" s="6"/>
    </row>
    <row r="9" spans="1:5" x14ac:dyDescent="0.25">
      <c r="A9" s="7" t="s">
        <v>138</v>
      </c>
      <c r="B9" s="6"/>
      <c r="C9" s="34">
        <v>500</v>
      </c>
      <c r="D9" s="6"/>
      <c r="E9" s="6"/>
    </row>
    <row r="10" spans="1:5" x14ac:dyDescent="0.25">
      <c r="A10" s="7"/>
      <c r="B10" s="6"/>
      <c r="C10" s="34"/>
      <c r="D10" s="6"/>
      <c r="E10" s="6"/>
    </row>
    <row r="11" spans="1:5" x14ac:dyDescent="0.25">
      <c r="A11" s="5" t="s">
        <v>34</v>
      </c>
      <c r="B11" s="6"/>
      <c r="C11" s="34"/>
      <c r="D11" s="6"/>
      <c r="E11" s="6"/>
    </row>
    <row r="12" spans="1:5" x14ac:dyDescent="0.25">
      <c r="A12" s="7" t="s">
        <v>35</v>
      </c>
      <c r="B12" s="6"/>
      <c r="C12" s="34">
        <v>7000</v>
      </c>
      <c r="D12" s="6"/>
      <c r="E12" s="6"/>
    </row>
    <row r="13" spans="1:5" x14ac:dyDescent="0.25">
      <c r="A13" s="7" t="s">
        <v>36</v>
      </c>
      <c r="B13" s="6"/>
      <c r="C13" s="34">
        <v>14000</v>
      </c>
      <c r="D13" s="6"/>
      <c r="E13" s="6"/>
    </row>
    <row r="14" spans="1:5" x14ac:dyDescent="0.25">
      <c r="C14" s="29"/>
    </row>
    <row r="15" spans="1:5" x14ac:dyDescent="0.25">
      <c r="A15" s="2" t="s">
        <v>37</v>
      </c>
      <c r="C15" s="37">
        <f>SUM(C6:C13)</f>
        <v>29000</v>
      </c>
    </row>
    <row r="16" spans="1:5" x14ac:dyDescent="0.25">
      <c r="C16" s="29"/>
    </row>
    <row r="17" spans="1:5" x14ac:dyDescent="0.25">
      <c r="C17" s="29"/>
    </row>
    <row r="18" spans="1:5" x14ac:dyDescent="0.25">
      <c r="A18" s="11" t="s">
        <v>38</v>
      </c>
      <c r="B18" s="16"/>
      <c r="C18" s="31"/>
      <c r="D18" s="16"/>
      <c r="E18" s="16"/>
    </row>
    <row r="19" spans="1:5" s="20" customFormat="1" x14ac:dyDescent="0.25">
      <c r="A19" s="18"/>
      <c r="B19" s="19"/>
      <c r="C19" s="32"/>
      <c r="D19" s="19"/>
      <c r="E19" s="19"/>
    </row>
    <row r="20" spans="1:5" x14ac:dyDescent="0.25">
      <c r="A20" s="5" t="s">
        <v>39</v>
      </c>
      <c r="B20" s="6"/>
      <c r="C20" s="28"/>
      <c r="D20" s="6"/>
      <c r="E20" s="6"/>
    </row>
    <row r="21" spans="1:5" x14ac:dyDescent="0.25">
      <c r="A21" s="7" t="s">
        <v>40</v>
      </c>
      <c r="B21" s="6"/>
      <c r="C21" s="34">
        <v>0</v>
      </c>
      <c r="D21" s="6"/>
      <c r="E21" s="6"/>
    </row>
    <row r="22" spans="1:5" x14ac:dyDescent="0.25">
      <c r="A22" s="7" t="s">
        <v>41</v>
      </c>
      <c r="B22" s="6"/>
      <c r="C22" s="34">
        <v>0</v>
      </c>
      <c r="D22" s="6"/>
      <c r="E22" s="6"/>
    </row>
    <row r="23" spans="1:5" x14ac:dyDescent="0.25">
      <c r="A23" s="7" t="s">
        <v>42</v>
      </c>
      <c r="B23" s="6"/>
      <c r="C23" s="34">
        <v>0</v>
      </c>
      <c r="D23" s="6"/>
      <c r="E23" s="6"/>
    </row>
    <row r="24" spans="1:5" x14ac:dyDescent="0.25">
      <c r="A24" s="5" t="s">
        <v>43</v>
      </c>
      <c r="B24" s="6"/>
      <c r="C24" s="34"/>
      <c r="D24" s="6"/>
      <c r="E24" s="6"/>
    </row>
    <row r="25" spans="1:5" x14ac:dyDescent="0.25">
      <c r="A25" s="7" t="s">
        <v>44</v>
      </c>
      <c r="B25" s="6"/>
      <c r="C25" s="34">
        <v>500</v>
      </c>
      <c r="D25" s="6"/>
      <c r="E25" s="6"/>
    </row>
    <row r="26" spans="1:5" x14ac:dyDescent="0.25">
      <c r="A26" s="7" t="s">
        <v>45</v>
      </c>
      <c r="B26" s="6"/>
      <c r="C26" s="34">
        <v>2000</v>
      </c>
      <c r="D26" s="6"/>
      <c r="E26" s="6"/>
    </row>
    <row r="27" spans="1:5" x14ac:dyDescent="0.25">
      <c r="C27" s="37"/>
    </row>
    <row r="28" spans="1:5" x14ac:dyDescent="0.25">
      <c r="A28" s="2" t="s">
        <v>46</v>
      </c>
      <c r="C28" s="37">
        <f>SUM(C20:C26)</f>
        <v>2500</v>
      </c>
    </row>
    <row r="29" spans="1:5" x14ac:dyDescent="0.25">
      <c r="A29" s="2"/>
    </row>
    <row r="30" spans="1:5" x14ac:dyDescent="0.25">
      <c r="A30" s="2"/>
    </row>
    <row r="31" spans="1:5" x14ac:dyDescent="0.25">
      <c r="A31" s="2"/>
    </row>
    <row r="32" spans="1:5" x14ac:dyDescent="0.25">
      <c r="A32" s="2"/>
    </row>
    <row r="33" spans="1:5" x14ac:dyDescent="0.25">
      <c r="A33" s="2"/>
    </row>
    <row r="35" spans="1:5" x14ac:dyDescent="0.25">
      <c r="A35" s="11" t="s">
        <v>47</v>
      </c>
      <c r="B35" s="9"/>
      <c r="C35" s="9"/>
      <c r="D35" s="9"/>
      <c r="E35" s="9"/>
    </row>
    <row r="37" spans="1:5" x14ac:dyDescent="0.25">
      <c r="A37" s="5" t="s">
        <v>139</v>
      </c>
      <c r="B37" s="6"/>
      <c r="C37" s="6"/>
      <c r="D37" s="6"/>
      <c r="E37" s="6"/>
    </row>
    <row r="38" spans="1:5" x14ac:dyDescent="0.25">
      <c r="A38" s="7" t="s">
        <v>48</v>
      </c>
      <c r="B38" s="34">
        <v>68000</v>
      </c>
      <c r="C38" s="34"/>
      <c r="D38" s="6"/>
      <c r="E38" s="6"/>
    </row>
    <row r="39" spans="1:5" x14ac:dyDescent="0.25">
      <c r="A39" s="7" t="s">
        <v>49</v>
      </c>
      <c r="B39" s="34">
        <v>20000</v>
      </c>
      <c r="C39" s="34"/>
      <c r="D39" s="6"/>
      <c r="E39" s="6"/>
    </row>
    <row r="40" spans="1:5" x14ac:dyDescent="0.25">
      <c r="A40" s="7" t="s">
        <v>50</v>
      </c>
      <c r="B40" s="34">
        <v>7000</v>
      </c>
      <c r="C40" s="34"/>
      <c r="D40" s="6"/>
      <c r="E40" s="6"/>
    </row>
    <row r="41" spans="1:5" x14ac:dyDescent="0.25">
      <c r="A41" s="7" t="s">
        <v>51</v>
      </c>
      <c r="B41" s="34"/>
      <c r="C41" s="34"/>
      <c r="D41" s="6"/>
      <c r="E41" s="6"/>
    </row>
    <row r="42" spans="1:5" x14ac:dyDescent="0.25">
      <c r="A42" s="5" t="s">
        <v>140</v>
      </c>
      <c r="B42" s="34"/>
      <c r="C42" s="34"/>
      <c r="D42" s="6"/>
      <c r="E42" s="6"/>
    </row>
    <row r="43" spans="1:5" x14ac:dyDescent="0.25">
      <c r="A43" s="7" t="s">
        <v>141</v>
      </c>
      <c r="B43" s="34">
        <v>38000</v>
      </c>
      <c r="C43" s="34"/>
      <c r="D43" s="6"/>
      <c r="E43" s="6"/>
    </row>
    <row r="44" spans="1:5" x14ac:dyDescent="0.25">
      <c r="A44" s="7" t="s">
        <v>142</v>
      </c>
      <c r="B44" s="34">
        <v>4000</v>
      </c>
      <c r="C44" s="34"/>
      <c r="D44" s="6"/>
      <c r="E44" s="6"/>
    </row>
    <row r="45" spans="1:5" x14ac:dyDescent="0.25">
      <c r="A45" s="7" t="s">
        <v>143</v>
      </c>
      <c r="B45" s="34">
        <v>4000</v>
      </c>
      <c r="C45" s="34"/>
      <c r="D45" s="6"/>
      <c r="E45" s="6"/>
    </row>
    <row r="46" spans="1:5" x14ac:dyDescent="0.25">
      <c r="A46" s="7" t="s">
        <v>144</v>
      </c>
      <c r="B46" s="34">
        <v>3000</v>
      </c>
      <c r="C46" s="34"/>
      <c r="D46" s="6"/>
      <c r="E46" s="6"/>
    </row>
    <row r="47" spans="1:5" x14ac:dyDescent="0.25">
      <c r="A47" s="5" t="s">
        <v>136</v>
      </c>
      <c r="B47" s="34"/>
      <c r="C47" s="34"/>
      <c r="D47" s="6"/>
      <c r="E47" s="6"/>
    </row>
    <row r="48" spans="1:5" x14ac:dyDescent="0.25">
      <c r="A48" s="7" t="s">
        <v>137</v>
      </c>
      <c r="B48" s="34"/>
      <c r="C48" s="34">
        <v>10000</v>
      </c>
      <c r="D48" s="6"/>
      <c r="E48" s="6"/>
    </row>
    <row r="49" spans="1:9" x14ac:dyDescent="0.25">
      <c r="B49" s="29"/>
    </row>
    <row r="50" spans="1:9" x14ac:dyDescent="0.25">
      <c r="A50" s="2" t="s">
        <v>52</v>
      </c>
      <c r="B50" s="37">
        <v>154000</v>
      </c>
    </row>
    <row r="51" spans="1:9" s="20" customFormat="1" x14ac:dyDescent="0.25">
      <c r="A51"/>
      <c r="B51" s="1"/>
      <c r="C51" s="1"/>
      <c r="D51" s="1"/>
      <c r="E51" s="1"/>
      <c r="I51" s="40"/>
    </row>
    <row r="52" spans="1:9" x14ac:dyDescent="0.25">
      <c r="A52" s="11" t="s">
        <v>53</v>
      </c>
      <c r="B52" s="16"/>
      <c r="C52" s="16"/>
      <c r="D52" s="16"/>
      <c r="E52" s="16"/>
    </row>
    <row r="53" spans="1:9" x14ac:dyDescent="0.25">
      <c r="A53" s="18"/>
      <c r="B53" s="19"/>
      <c r="C53" s="19"/>
      <c r="D53" s="19"/>
      <c r="E53" s="19"/>
    </row>
    <row r="54" spans="1:9" x14ac:dyDescent="0.25">
      <c r="A54" s="5" t="s">
        <v>54</v>
      </c>
      <c r="B54" s="6"/>
      <c r="C54" s="6"/>
      <c r="D54" s="6"/>
      <c r="E54" s="6"/>
    </row>
    <row r="55" spans="1:9" x14ac:dyDescent="0.25">
      <c r="A55" s="7" t="s">
        <v>55</v>
      </c>
      <c r="B55" s="6"/>
      <c r="C55" s="6"/>
      <c r="D55" s="34"/>
      <c r="E55" s="6"/>
    </row>
    <row r="56" spans="1:9" x14ac:dyDescent="0.25">
      <c r="A56" s="5" t="s">
        <v>56</v>
      </c>
      <c r="B56" s="6"/>
      <c r="C56" s="6"/>
      <c r="D56" s="28"/>
      <c r="E56" s="6"/>
    </row>
    <row r="57" spans="1:9" x14ac:dyDescent="0.25">
      <c r="A57" s="7" t="s">
        <v>57</v>
      </c>
      <c r="B57" s="6"/>
      <c r="C57" s="6"/>
      <c r="D57" s="34">
        <v>72000</v>
      </c>
      <c r="E57" s="6"/>
    </row>
    <row r="58" spans="1:9" x14ac:dyDescent="0.25">
      <c r="A58" s="7" t="s">
        <v>58</v>
      </c>
      <c r="B58" s="6"/>
      <c r="C58" s="6"/>
      <c r="D58" s="34">
        <v>5000</v>
      </c>
      <c r="E58" s="6"/>
    </row>
    <row r="59" spans="1:9" x14ac:dyDescent="0.25">
      <c r="D59" s="29"/>
    </row>
    <row r="60" spans="1:9" x14ac:dyDescent="0.25">
      <c r="A60" s="2" t="s">
        <v>59</v>
      </c>
      <c r="D60" s="37">
        <f>SUM(D54:D58)</f>
        <v>77000</v>
      </c>
    </row>
    <row r="62" spans="1:9" x14ac:dyDescent="0.25">
      <c r="A62" s="11" t="s">
        <v>60</v>
      </c>
      <c r="B62" s="16"/>
      <c r="C62" s="16"/>
      <c r="D62" s="16"/>
      <c r="E62" s="16"/>
    </row>
    <row r="64" spans="1:9" x14ac:dyDescent="0.25">
      <c r="A64" s="5" t="s">
        <v>61</v>
      </c>
      <c r="B64" s="6"/>
      <c r="C64" s="6"/>
      <c r="D64" s="6"/>
      <c r="E64" s="6"/>
    </row>
    <row r="65" spans="1:5" x14ac:dyDescent="0.25">
      <c r="A65" s="7" t="s">
        <v>62</v>
      </c>
      <c r="B65" s="34">
        <v>2000</v>
      </c>
      <c r="C65" s="6"/>
      <c r="D65" s="6"/>
      <c r="E65" s="6"/>
    </row>
    <row r="66" spans="1:5" x14ac:dyDescent="0.25">
      <c r="A66" s="7" t="s">
        <v>63</v>
      </c>
      <c r="B66" s="34">
        <v>500</v>
      </c>
      <c r="C66" s="6"/>
      <c r="D66" s="6"/>
      <c r="E66" s="6"/>
    </row>
    <row r="67" spans="1:5" x14ac:dyDescent="0.25">
      <c r="A67" s="23" t="s">
        <v>86</v>
      </c>
      <c r="B67" s="28"/>
      <c r="C67" s="6"/>
      <c r="D67" s="6"/>
      <c r="E67" s="6"/>
    </row>
    <row r="68" spans="1:5" x14ac:dyDescent="0.25">
      <c r="A68" s="24" t="s">
        <v>87</v>
      </c>
      <c r="B68" s="34">
        <v>6000</v>
      </c>
      <c r="C68" s="6"/>
      <c r="D68" s="6"/>
      <c r="E68" s="6"/>
    </row>
    <row r="69" spans="1:5" x14ac:dyDescent="0.25">
      <c r="A69" s="24" t="s">
        <v>88</v>
      </c>
      <c r="B69" s="28"/>
      <c r="C69" s="6"/>
      <c r="D69" s="6"/>
      <c r="E69" s="6"/>
    </row>
    <row r="70" spans="1:5" x14ac:dyDescent="0.25">
      <c r="A70" s="23" t="s">
        <v>89</v>
      </c>
      <c r="B70" s="28"/>
      <c r="C70" s="6"/>
      <c r="D70" s="6"/>
      <c r="E70" s="6"/>
    </row>
    <row r="71" spans="1:5" x14ac:dyDescent="0.25">
      <c r="A71" s="24" t="s">
        <v>90</v>
      </c>
      <c r="B71" s="28"/>
      <c r="C71" s="6"/>
      <c r="D71" s="6"/>
      <c r="E71" s="6"/>
    </row>
    <row r="72" spans="1:5" x14ac:dyDescent="0.25">
      <c r="A72" s="24" t="s">
        <v>91</v>
      </c>
      <c r="B72" s="28"/>
      <c r="C72" s="6"/>
      <c r="D72" s="6"/>
      <c r="E72" s="6"/>
    </row>
    <row r="73" spans="1:5" x14ac:dyDescent="0.25">
      <c r="A73" s="24" t="s">
        <v>92</v>
      </c>
      <c r="B73" s="34">
        <v>2000</v>
      </c>
      <c r="C73" s="6"/>
      <c r="D73" s="6"/>
      <c r="E73" s="6"/>
    </row>
    <row r="74" spans="1:5" x14ac:dyDescent="0.25">
      <c r="A74" s="24" t="s">
        <v>93</v>
      </c>
      <c r="B74" s="34">
        <v>2000</v>
      </c>
      <c r="C74" s="6"/>
      <c r="D74" s="6"/>
      <c r="E74" s="6"/>
    </row>
    <row r="75" spans="1:5" x14ac:dyDescent="0.25">
      <c r="A75" s="24" t="s">
        <v>94</v>
      </c>
      <c r="B75" s="34">
        <v>1700</v>
      </c>
      <c r="C75" s="6"/>
      <c r="D75" s="6"/>
      <c r="E75" s="6"/>
    </row>
    <row r="76" spans="1:5" x14ac:dyDescent="0.25">
      <c r="A76" s="24" t="s">
        <v>95</v>
      </c>
      <c r="B76" s="34">
        <v>1500</v>
      </c>
      <c r="C76" s="6"/>
      <c r="D76" s="6"/>
      <c r="E76" s="6"/>
    </row>
    <row r="77" spans="1:5" x14ac:dyDescent="0.25">
      <c r="A77" s="24" t="s">
        <v>96</v>
      </c>
      <c r="B77" s="34">
        <v>0</v>
      </c>
      <c r="C77" s="6"/>
      <c r="D77" s="6"/>
      <c r="E77" s="6"/>
    </row>
    <row r="78" spans="1:5" x14ac:dyDescent="0.25">
      <c r="A78" s="23" t="s">
        <v>97</v>
      </c>
      <c r="B78" s="28"/>
      <c r="C78" s="34"/>
      <c r="D78" s="6"/>
      <c r="E78" s="6"/>
    </row>
    <row r="79" spans="1:5" x14ac:dyDescent="0.25">
      <c r="A79" s="24" t="s">
        <v>98</v>
      </c>
      <c r="B79" s="28"/>
      <c r="C79" s="6"/>
      <c r="D79" s="6"/>
      <c r="E79" s="6"/>
    </row>
    <row r="80" spans="1:5" x14ac:dyDescent="0.25">
      <c r="A80" s="24" t="s">
        <v>99</v>
      </c>
      <c r="B80" s="28"/>
      <c r="C80" s="6"/>
      <c r="D80" s="6"/>
      <c r="E80" s="6"/>
    </row>
    <row r="81" spans="1:5" x14ac:dyDescent="0.25">
      <c r="A81" s="24" t="s">
        <v>100</v>
      </c>
      <c r="B81" s="34">
        <v>1000</v>
      </c>
      <c r="C81" s="6"/>
      <c r="D81" s="6"/>
      <c r="E81" s="6"/>
    </row>
    <row r="82" spans="1:5" x14ac:dyDescent="0.25">
      <c r="A82" s="24" t="s">
        <v>101</v>
      </c>
      <c r="B82" s="34"/>
      <c r="C82" s="6"/>
      <c r="D82" s="6"/>
      <c r="E82" s="6"/>
    </row>
    <row r="83" spans="1:5" x14ac:dyDescent="0.25">
      <c r="A83" s="24" t="s">
        <v>102</v>
      </c>
      <c r="B83" s="34">
        <v>1000</v>
      </c>
      <c r="C83" s="6"/>
      <c r="D83" s="6"/>
      <c r="E83" s="6"/>
    </row>
    <row r="84" spans="1:5" x14ac:dyDescent="0.25">
      <c r="A84" s="24" t="s">
        <v>103</v>
      </c>
      <c r="B84" s="34">
        <v>2000</v>
      </c>
      <c r="C84" s="6"/>
      <c r="D84" s="6"/>
      <c r="E84" s="6"/>
    </row>
    <row r="85" spans="1:5" x14ac:dyDescent="0.25">
      <c r="A85" s="24" t="s">
        <v>104</v>
      </c>
      <c r="B85" s="34">
        <v>1000</v>
      </c>
      <c r="C85" s="6"/>
      <c r="D85" s="6"/>
      <c r="E85" s="6"/>
    </row>
    <row r="86" spans="1:5" x14ac:dyDescent="0.25">
      <c r="A86" s="23" t="s">
        <v>105</v>
      </c>
      <c r="B86" s="28"/>
      <c r="C86" s="6"/>
      <c r="D86" s="6"/>
      <c r="E86" s="6"/>
    </row>
    <row r="87" spans="1:5" x14ac:dyDescent="0.25">
      <c r="A87" s="24" t="s">
        <v>106</v>
      </c>
      <c r="B87" s="34">
        <v>6000</v>
      </c>
      <c r="C87" s="6"/>
      <c r="D87" s="6"/>
      <c r="E87" s="6"/>
    </row>
    <row r="88" spans="1:5" x14ac:dyDescent="0.25">
      <c r="A88" s="24" t="s">
        <v>107</v>
      </c>
      <c r="B88" s="34">
        <v>397.98</v>
      </c>
      <c r="C88" s="6"/>
      <c r="D88" s="6"/>
      <c r="E88" s="6"/>
    </row>
    <row r="89" spans="1:5" x14ac:dyDescent="0.25">
      <c r="A89" s="23" t="s">
        <v>108</v>
      </c>
      <c r="B89" s="28"/>
      <c r="C89" s="6"/>
      <c r="D89" s="6"/>
      <c r="E89" s="6"/>
    </row>
    <row r="90" spans="1:5" x14ac:dyDescent="0.25">
      <c r="A90" s="24" t="s">
        <v>109</v>
      </c>
      <c r="B90" s="34">
        <v>4000</v>
      </c>
      <c r="C90" s="6"/>
      <c r="D90" s="6"/>
      <c r="E90" s="6"/>
    </row>
    <row r="91" spans="1:5" x14ac:dyDescent="0.25">
      <c r="A91" s="23" t="s">
        <v>110</v>
      </c>
      <c r="B91" s="34"/>
      <c r="C91" s="6"/>
      <c r="D91" s="6"/>
      <c r="E91" s="6"/>
    </row>
    <row r="92" spans="1:5" x14ac:dyDescent="0.25">
      <c r="A92" s="24" t="s">
        <v>111</v>
      </c>
      <c r="B92" s="34">
        <v>2000</v>
      </c>
      <c r="C92" s="6"/>
      <c r="D92" s="6"/>
      <c r="E92" s="6"/>
    </row>
    <row r="93" spans="1:5" x14ac:dyDescent="0.25">
      <c r="A93" s="24" t="s">
        <v>112</v>
      </c>
      <c r="B93" s="34">
        <v>1500</v>
      </c>
      <c r="C93" s="6"/>
      <c r="D93" s="6"/>
      <c r="E93" s="6"/>
    </row>
    <row r="94" spans="1:5" x14ac:dyDescent="0.25">
      <c r="A94" s="25"/>
      <c r="B94" s="29"/>
    </row>
    <row r="95" spans="1:5" x14ac:dyDescent="0.25">
      <c r="A95" s="2" t="s">
        <v>64</v>
      </c>
      <c r="B95" s="37">
        <f>SUM(B65:B93)</f>
        <v>34597.979999999996</v>
      </c>
    </row>
    <row r="96" spans="1:5" s="20" customFormat="1" x14ac:dyDescent="0.25">
      <c r="A96"/>
      <c r="B96" s="29"/>
      <c r="C96" s="1"/>
      <c r="D96" s="1"/>
      <c r="E96" s="1"/>
    </row>
    <row r="97" spans="1:5" s="20" customFormat="1" x14ac:dyDescent="0.25">
      <c r="A97" s="11" t="s">
        <v>65</v>
      </c>
      <c r="B97" s="31"/>
      <c r="C97" s="16"/>
      <c r="D97" s="16"/>
      <c r="E97" s="16"/>
    </row>
    <row r="98" spans="1:5" x14ac:dyDescent="0.25">
      <c r="A98" s="18"/>
      <c r="B98" s="32"/>
      <c r="C98" s="19"/>
      <c r="D98" s="19"/>
      <c r="E98" s="19"/>
    </row>
    <row r="99" spans="1:5" x14ac:dyDescent="0.25">
      <c r="A99" s="21" t="s">
        <v>70</v>
      </c>
      <c r="B99" s="33"/>
      <c r="C99" s="22"/>
      <c r="D99" s="22"/>
      <c r="E99" s="22"/>
    </row>
    <row r="100" spans="1:5" x14ac:dyDescent="0.25">
      <c r="A100" s="7" t="s">
        <v>66</v>
      </c>
      <c r="B100" s="34">
        <v>2500</v>
      </c>
      <c r="C100" s="6"/>
      <c r="D100" s="6"/>
      <c r="E100" s="6"/>
    </row>
    <row r="101" spans="1:5" x14ac:dyDescent="0.25">
      <c r="A101" s="7" t="s">
        <v>67</v>
      </c>
      <c r="B101" s="28"/>
      <c r="C101" s="6"/>
      <c r="D101" s="6"/>
      <c r="E101" s="6"/>
    </row>
    <row r="102" spans="1:5" x14ac:dyDescent="0.25">
      <c r="A102" s="7" t="s">
        <v>68</v>
      </c>
      <c r="B102" s="28"/>
      <c r="C102" s="6"/>
      <c r="D102" s="6"/>
      <c r="E102" s="6"/>
    </row>
    <row r="103" spans="1:5" x14ac:dyDescent="0.25">
      <c r="A103" s="7" t="s">
        <v>69</v>
      </c>
      <c r="B103" s="34">
        <v>20000</v>
      </c>
      <c r="C103" s="6"/>
      <c r="D103" s="6"/>
      <c r="E103" s="6"/>
    </row>
    <row r="104" spans="1:5" x14ac:dyDescent="0.25">
      <c r="A104" s="23" t="s">
        <v>71</v>
      </c>
      <c r="B104" s="28"/>
      <c r="C104" s="6"/>
      <c r="D104" s="6"/>
      <c r="E104" s="6"/>
    </row>
    <row r="105" spans="1:5" x14ac:dyDescent="0.25">
      <c r="A105" s="24" t="s">
        <v>72</v>
      </c>
      <c r="B105" s="34">
        <v>6000</v>
      </c>
      <c r="C105" s="6"/>
      <c r="D105" s="6"/>
      <c r="E105" s="6"/>
    </row>
    <row r="106" spans="1:5" x14ac:dyDescent="0.25">
      <c r="B106" s="37"/>
    </row>
    <row r="107" spans="1:5" x14ac:dyDescent="0.25">
      <c r="A107" s="2" t="s">
        <v>73</v>
      </c>
      <c r="B107" s="37">
        <f>B100+B101+B102+B103+B104+B105</f>
        <v>28500</v>
      </c>
    </row>
    <row r="108" spans="1:5" x14ac:dyDescent="0.25">
      <c r="B108" s="37"/>
    </row>
    <row r="109" spans="1:5" x14ac:dyDescent="0.25">
      <c r="A109" s="11" t="s">
        <v>74</v>
      </c>
      <c r="B109" s="16"/>
      <c r="C109" s="16"/>
      <c r="D109" s="16"/>
      <c r="E109" s="16"/>
    </row>
    <row r="111" spans="1:5" x14ac:dyDescent="0.25">
      <c r="A111" s="5" t="s">
        <v>75</v>
      </c>
      <c r="B111" s="6"/>
      <c r="C111" s="6"/>
      <c r="D111" s="6"/>
      <c r="E111" s="6"/>
    </row>
    <row r="112" spans="1:5" x14ac:dyDescent="0.25">
      <c r="A112" s="7" t="s">
        <v>76</v>
      </c>
      <c r="B112" s="34">
        <v>345.5</v>
      </c>
      <c r="C112" s="6"/>
      <c r="D112" s="6"/>
      <c r="E112" s="6"/>
    </row>
    <row r="113" spans="1:5" x14ac:dyDescent="0.25">
      <c r="A113" s="7" t="s">
        <v>77</v>
      </c>
      <c r="B113" s="34">
        <v>1500</v>
      </c>
      <c r="C113" s="6"/>
      <c r="D113" s="6"/>
      <c r="E113" s="6"/>
    </row>
    <row r="114" spans="1:5" x14ac:dyDescent="0.25">
      <c r="A114" s="7" t="s">
        <v>78</v>
      </c>
      <c r="B114" s="28"/>
      <c r="C114" s="6"/>
      <c r="D114" s="6"/>
      <c r="E114" s="6"/>
    </row>
    <row r="115" spans="1:5" x14ac:dyDescent="0.25">
      <c r="A115" s="7" t="s">
        <v>79</v>
      </c>
      <c r="B115" s="34">
        <v>4500</v>
      </c>
      <c r="C115" s="6"/>
      <c r="D115" s="6"/>
      <c r="E115" s="6"/>
    </row>
    <row r="116" spans="1:5" x14ac:dyDescent="0.25">
      <c r="A116" s="5" t="s">
        <v>80</v>
      </c>
      <c r="B116" s="28"/>
      <c r="C116" s="6"/>
      <c r="D116" s="6"/>
      <c r="E116" s="6"/>
    </row>
    <row r="117" spans="1:5" x14ac:dyDescent="0.25">
      <c r="A117" s="7" t="s">
        <v>81</v>
      </c>
      <c r="B117" s="34">
        <v>300</v>
      </c>
      <c r="C117" s="6"/>
      <c r="D117" s="6"/>
      <c r="E117" s="6"/>
    </row>
    <row r="118" spans="1:5" x14ac:dyDescent="0.25">
      <c r="A118" s="7" t="s">
        <v>82</v>
      </c>
      <c r="B118" s="34">
        <v>6000</v>
      </c>
      <c r="C118" s="6"/>
      <c r="D118" s="6"/>
      <c r="E118" s="6"/>
    </row>
    <row r="119" spans="1:5" x14ac:dyDescent="0.25">
      <c r="A119" s="5" t="s">
        <v>83</v>
      </c>
      <c r="B119" s="28"/>
      <c r="C119" s="6"/>
      <c r="D119" s="6"/>
      <c r="E119" s="6"/>
    </row>
    <row r="120" spans="1:5" x14ac:dyDescent="0.25">
      <c r="A120" s="7" t="s">
        <v>84</v>
      </c>
      <c r="B120" s="34">
        <v>25000</v>
      </c>
      <c r="C120" s="6"/>
      <c r="D120" s="6"/>
      <c r="E120" s="6"/>
    </row>
    <row r="121" spans="1:5" x14ac:dyDescent="0.25">
      <c r="B121" s="37"/>
    </row>
    <row r="122" spans="1:5" x14ac:dyDescent="0.25">
      <c r="A122" s="2" t="s">
        <v>85</v>
      </c>
      <c r="B122" s="37">
        <f>SUM(B112:B120)</f>
        <v>37645.5</v>
      </c>
    </row>
    <row r="123" spans="1:5" s="20" customFormat="1" x14ac:dyDescent="0.25">
      <c r="A123"/>
      <c r="B123" s="29"/>
      <c r="C123" s="1"/>
      <c r="D123" s="1"/>
      <c r="E123" s="1"/>
    </row>
    <row r="124" spans="1:5" x14ac:dyDescent="0.25">
      <c r="A124" s="11" t="s">
        <v>113</v>
      </c>
      <c r="B124" s="16"/>
      <c r="C124" s="16"/>
      <c r="D124" s="16"/>
      <c r="E124" s="16"/>
    </row>
    <row r="125" spans="1:5" x14ac:dyDescent="0.25">
      <c r="A125" s="18"/>
      <c r="B125" s="19"/>
      <c r="C125" s="19"/>
      <c r="D125" s="19"/>
      <c r="E125" s="19"/>
    </row>
    <row r="126" spans="1:5" x14ac:dyDescent="0.25">
      <c r="A126" s="5" t="s">
        <v>114</v>
      </c>
      <c r="B126" s="6"/>
      <c r="C126" s="6"/>
      <c r="D126" s="6"/>
      <c r="E126" s="6"/>
    </row>
    <row r="127" spans="1:5" x14ac:dyDescent="0.25">
      <c r="A127" s="7" t="s">
        <v>115</v>
      </c>
      <c r="B127" s="34">
        <v>1900</v>
      </c>
      <c r="C127" s="6"/>
      <c r="D127" s="6"/>
      <c r="E127" s="6"/>
    </row>
    <row r="128" spans="1:5" x14ac:dyDescent="0.25">
      <c r="A128" s="5" t="s">
        <v>116</v>
      </c>
      <c r="B128" s="28"/>
      <c r="C128" s="6"/>
      <c r="D128" s="6"/>
      <c r="E128" s="6"/>
    </row>
    <row r="129" spans="1:5" x14ac:dyDescent="0.25">
      <c r="A129" s="7" t="s">
        <v>117</v>
      </c>
      <c r="B129" s="34">
        <v>6500</v>
      </c>
      <c r="C129" s="6"/>
      <c r="D129" s="6"/>
      <c r="E129" s="6"/>
    </row>
    <row r="130" spans="1:5" x14ac:dyDescent="0.25">
      <c r="A130" s="7" t="s">
        <v>135</v>
      </c>
      <c r="B130" s="34">
        <v>1500</v>
      </c>
      <c r="C130" s="6"/>
      <c r="D130" s="6"/>
      <c r="E130" s="6"/>
    </row>
    <row r="131" spans="1:5" x14ac:dyDescent="0.25">
      <c r="B131" s="37"/>
    </row>
    <row r="132" spans="1:5" x14ac:dyDescent="0.25">
      <c r="A132" s="2" t="s">
        <v>118</v>
      </c>
      <c r="B132" s="37">
        <f>SUM(B127:B131)</f>
        <v>9900</v>
      </c>
    </row>
    <row r="133" spans="1:5" s="20" customFormat="1" x14ac:dyDescent="0.25">
      <c r="A133"/>
      <c r="B133" s="29"/>
      <c r="C133" s="1"/>
      <c r="D133" s="1"/>
      <c r="E133" s="1"/>
    </row>
    <row r="134" spans="1:5" x14ac:dyDescent="0.25">
      <c r="A134" s="11" t="s">
        <v>119</v>
      </c>
      <c r="B134" s="16"/>
      <c r="C134" s="16"/>
      <c r="D134" s="16"/>
      <c r="E134" s="16"/>
    </row>
    <row r="135" spans="1:5" x14ac:dyDescent="0.25">
      <c r="A135" s="18"/>
      <c r="B135" s="19"/>
      <c r="C135" s="19"/>
      <c r="D135" s="19"/>
      <c r="E135" s="19"/>
    </row>
    <row r="136" spans="1:5" x14ac:dyDescent="0.25">
      <c r="A136" s="5" t="s">
        <v>120</v>
      </c>
      <c r="B136" s="6"/>
      <c r="C136" s="6"/>
      <c r="D136" s="6"/>
      <c r="E136" s="6"/>
    </row>
    <row r="137" spans="1:5" x14ac:dyDescent="0.25">
      <c r="A137" s="7" t="s">
        <v>121</v>
      </c>
      <c r="B137" s="34"/>
      <c r="C137" s="6"/>
      <c r="D137" s="6"/>
      <c r="E137" s="6"/>
    </row>
    <row r="138" spans="1:5" x14ac:dyDescent="0.25">
      <c r="A138" s="5" t="s">
        <v>122</v>
      </c>
      <c r="B138" s="34"/>
      <c r="C138" s="6"/>
      <c r="D138" s="6"/>
      <c r="E138" s="6"/>
    </row>
    <row r="139" spans="1:5" x14ac:dyDescent="0.25">
      <c r="A139" s="7" t="s">
        <v>123</v>
      </c>
      <c r="B139" s="34">
        <v>3000</v>
      </c>
      <c r="C139" s="6"/>
      <c r="D139" s="26"/>
      <c r="E139" s="6"/>
    </row>
    <row r="140" spans="1:5" x14ac:dyDescent="0.25">
      <c r="A140" s="7" t="s">
        <v>124</v>
      </c>
      <c r="B140" s="34">
        <v>2000</v>
      </c>
      <c r="C140" s="6"/>
      <c r="D140" s="26"/>
      <c r="E140" s="6"/>
    </row>
    <row r="141" spans="1:5" x14ac:dyDescent="0.25">
      <c r="A141" s="27" t="s">
        <v>125</v>
      </c>
      <c r="B141" s="35">
        <f>SUM(B139:B140)</f>
        <v>5000</v>
      </c>
      <c r="C141" s="3"/>
    </row>
    <row r="143" spans="1:5" x14ac:dyDescent="0.25">
      <c r="A143" s="11" t="s">
        <v>126</v>
      </c>
      <c r="B143" s="16"/>
      <c r="C143" s="16"/>
      <c r="D143" s="16"/>
      <c r="E143" s="16"/>
    </row>
    <row r="144" spans="1:5" x14ac:dyDescent="0.25">
      <c r="A144" s="18"/>
      <c r="B144" s="19"/>
      <c r="C144" s="19"/>
      <c r="D144" s="19"/>
      <c r="E144" s="19"/>
    </row>
    <row r="145" spans="1:5" x14ac:dyDescent="0.25">
      <c r="A145" s="7" t="s">
        <v>127</v>
      </c>
      <c r="B145" s="34"/>
      <c r="C145" s="6"/>
      <c r="D145" s="6"/>
      <c r="E145" s="6"/>
    </row>
    <row r="146" spans="1:5" x14ac:dyDescent="0.25">
      <c r="A146" s="7" t="s">
        <v>128</v>
      </c>
      <c r="B146" s="34">
        <v>8000</v>
      </c>
      <c r="C146" s="6"/>
      <c r="D146" s="6"/>
      <c r="E146" s="6"/>
    </row>
    <row r="147" spans="1:5" x14ac:dyDescent="0.25">
      <c r="A147" s="7" t="s">
        <v>129</v>
      </c>
      <c r="B147" s="34">
        <v>20000</v>
      </c>
      <c r="C147" s="6"/>
      <c r="D147" s="6"/>
      <c r="E147" s="6"/>
    </row>
    <row r="148" spans="1:5" x14ac:dyDescent="0.25">
      <c r="A148" s="7" t="s">
        <v>130</v>
      </c>
      <c r="B148" s="34">
        <v>4000</v>
      </c>
      <c r="C148" s="6"/>
      <c r="D148" s="6"/>
      <c r="E148" s="6"/>
    </row>
    <row r="149" spans="1:5" x14ac:dyDescent="0.25">
      <c r="A149" s="7" t="s">
        <v>131</v>
      </c>
      <c r="B149" s="34">
        <v>7000</v>
      </c>
      <c r="C149" s="6"/>
      <c r="D149" s="6"/>
      <c r="E149" s="6"/>
    </row>
    <row r="150" spans="1:5" x14ac:dyDescent="0.25">
      <c r="B150" s="29"/>
    </row>
    <row r="151" spans="1:5" x14ac:dyDescent="0.25">
      <c r="A151" s="2" t="s">
        <v>132</v>
      </c>
      <c r="B151" s="37">
        <f>SUM(B146:B150)</f>
        <v>39000</v>
      </c>
    </row>
    <row r="152" spans="1:5" x14ac:dyDescent="0.25">
      <c r="B152" s="29"/>
    </row>
    <row r="153" spans="1:5" x14ac:dyDescent="0.25">
      <c r="A153" s="2" t="s">
        <v>133</v>
      </c>
      <c r="B153" s="39">
        <v>28216.52</v>
      </c>
    </row>
    <row r="154" spans="1:5" x14ac:dyDescent="0.25">
      <c r="B154" s="37"/>
    </row>
    <row r="155" spans="1:5" x14ac:dyDescent="0.25">
      <c r="A155" s="2" t="s">
        <v>134</v>
      </c>
      <c r="B155" s="37">
        <f>C15+C28+B50+D60+B95+B107+B122+B132+B141+B151+B153</f>
        <v>445360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topLeftCell="A7" workbookViewId="0">
      <selection activeCell="O36" sqref="O36"/>
    </sheetView>
  </sheetViews>
  <sheetFormatPr defaultRowHeight="15" x14ac:dyDescent="0.25"/>
  <cols>
    <col min="1" max="1" width="45.42578125" bestFit="1" customWidth="1"/>
    <col min="2" max="2" width="34.28515625" customWidth="1"/>
    <col min="3" max="3" width="20.28515625" bestFit="1" customWidth="1"/>
    <col min="4" max="4" width="11.85546875" bestFit="1" customWidth="1"/>
    <col min="5" max="5" width="17.7109375" bestFit="1" customWidth="1"/>
  </cols>
  <sheetData>
    <row r="1" spans="1:5" x14ac:dyDescent="0.25">
      <c r="A1" s="44" t="s">
        <v>24</v>
      </c>
      <c r="B1" s="44"/>
      <c r="C1" s="44"/>
      <c r="D1" s="44"/>
      <c r="E1" s="44"/>
    </row>
    <row r="2" spans="1:5" x14ac:dyDescent="0.25">
      <c r="A2" s="17" t="s">
        <v>25</v>
      </c>
      <c r="B2" s="15"/>
      <c r="C2" s="9"/>
      <c r="D2" s="9"/>
      <c r="E2" s="9"/>
    </row>
    <row r="3" spans="1:5" x14ac:dyDescent="0.25">
      <c r="B3" s="1"/>
      <c r="C3" s="1"/>
      <c r="D3" s="1"/>
      <c r="E3" s="1"/>
    </row>
    <row r="4" spans="1:5" x14ac:dyDescent="0.25">
      <c r="A4" s="7"/>
      <c r="B4" s="6" t="s">
        <v>27</v>
      </c>
      <c r="C4" s="6" t="s">
        <v>28</v>
      </c>
      <c r="D4" s="6" t="s">
        <v>29</v>
      </c>
      <c r="E4" s="6" t="s">
        <v>30</v>
      </c>
    </row>
    <row r="5" spans="1:5" x14ac:dyDescent="0.25">
      <c r="A5" s="5" t="s">
        <v>26</v>
      </c>
      <c r="B5" s="6"/>
      <c r="C5" s="34"/>
      <c r="D5" s="6"/>
      <c r="E5" s="6"/>
    </row>
    <row r="6" spans="1:5" x14ac:dyDescent="0.25">
      <c r="A6" s="7" t="s">
        <v>31</v>
      </c>
      <c r="B6" s="6"/>
      <c r="C6" s="34">
        <v>5000</v>
      </c>
      <c r="D6" s="6"/>
      <c r="E6" s="6"/>
    </row>
    <row r="7" spans="1:5" x14ac:dyDescent="0.25">
      <c r="A7" s="7" t="s">
        <v>32</v>
      </c>
      <c r="B7" s="6"/>
      <c r="C7" s="34">
        <v>2000</v>
      </c>
      <c r="D7" s="6"/>
      <c r="E7" s="6"/>
    </row>
    <row r="8" spans="1:5" x14ac:dyDescent="0.25">
      <c r="A8" s="7" t="s">
        <v>33</v>
      </c>
      <c r="B8" s="6"/>
      <c r="C8" s="34">
        <v>500</v>
      </c>
      <c r="D8" s="6"/>
      <c r="E8" s="6"/>
    </row>
    <row r="9" spans="1:5" x14ac:dyDescent="0.25">
      <c r="A9" s="7" t="s">
        <v>138</v>
      </c>
      <c r="B9" s="6"/>
      <c r="C9" s="34">
        <v>500</v>
      </c>
      <c r="D9" s="6"/>
      <c r="E9" s="6"/>
    </row>
    <row r="10" spans="1:5" x14ac:dyDescent="0.25">
      <c r="A10" s="7"/>
      <c r="B10" s="6"/>
      <c r="C10" s="34"/>
      <c r="D10" s="6"/>
      <c r="E10" s="6"/>
    </row>
    <row r="11" spans="1:5" x14ac:dyDescent="0.25">
      <c r="A11" s="5" t="s">
        <v>34</v>
      </c>
      <c r="B11" s="6"/>
      <c r="C11" s="34"/>
      <c r="D11" s="6"/>
      <c r="E11" s="6"/>
    </row>
    <row r="12" spans="1:5" x14ac:dyDescent="0.25">
      <c r="A12" s="7" t="s">
        <v>35</v>
      </c>
      <c r="B12" s="6"/>
      <c r="C12" s="34">
        <v>7000</v>
      </c>
      <c r="D12" s="6"/>
      <c r="E12" s="6"/>
    </row>
    <row r="13" spans="1:5" x14ac:dyDescent="0.25">
      <c r="A13" s="7" t="s">
        <v>36</v>
      </c>
      <c r="B13" s="6"/>
      <c r="C13" s="34">
        <v>14000</v>
      </c>
      <c r="D13" s="6"/>
      <c r="E13" s="6"/>
    </row>
    <row r="14" spans="1:5" x14ac:dyDescent="0.25">
      <c r="B14" s="1"/>
      <c r="C14" s="29"/>
      <c r="D14" s="1"/>
      <c r="E14" s="1"/>
    </row>
    <row r="15" spans="1:5" x14ac:dyDescent="0.25">
      <c r="A15" s="2" t="s">
        <v>37</v>
      </c>
      <c r="B15" s="1"/>
      <c r="C15" s="37">
        <f>SUM(C6:C13)</f>
        <v>29000</v>
      </c>
      <c r="D15" s="1"/>
      <c r="E15" s="1"/>
    </row>
    <row r="16" spans="1:5" x14ac:dyDescent="0.25">
      <c r="B16" s="1"/>
      <c r="C16" s="29"/>
      <c r="D16" s="1"/>
      <c r="E16" s="1"/>
    </row>
    <row r="17" spans="1:5" x14ac:dyDescent="0.25">
      <c r="B17" s="1"/>
      <c r="C17" s="29"/>
      <c r="D17" s="1"/>
      <c r="E17" s="1"/>
    </row>
    <row r="18" spans="1:5" x14ac:dyDescent="0.25">
      <c r="A18" s="11" t="s">
        <v>38</v>
      </c>
      <c r="B18" s="16"/>
      <c r="C18" s="31"/>
      <c r="D18" s="16"/>
      <c r="E18" s="16"/>
    </row>
    <row r="19" spans="1:5" x14ac:dyDescent="0.25">
      <c r="A19" s="18"/>
      <c r="B19" s="19"/>
      <c r="C19" s="32"/>
      <c r="D19" s="19"/>
      <c r="E19" s="19"/>
    </row>
    <row r="20" spans="1:5" x14ac:dyDescent="0.25">
      <c r="A20" s="5" t="s">
        <v>39</v>
      </c>
      <c r="B20" s="6"/>
      <c r="C20" s="28"/>
      <c r="D20" s="6"/>
      <c r="E20" s="6"/>
    </row>
    <row r="21" spans="1:5" x14ac:dyDescent="0.25">
      <c r="A21" s="7" t="s">
        <v>40</v>
      </c>
      <c r="B21" s="6"/>
      <c r="C21" s="34">
        <v>0</v>
      </c>
      <c r="D21" s="6"/>
      <c r="E21" s="6"/>
    </row>
    <row r="22" spans="1:5" x14ac:dyDescent="0.25">
      <c r="A22" s="7" t="s">
        <v>41</v>
      </c>
      <c r="B22" s="6"/>
      <c r="C22" s="34">
        <v>0</v>
      </c>
      <c r="D22" s="6"/>
      <c r="E22" s="6"/>
    </row>
    <row r="23" spans="1:5" x14ac:dyDescent="0.25">
      <c r="A23" s="7" t="s">
        <v>42</v>
      </c>
      <c r="B23" s="6"/>
      <c r="C23" s="34">
        <v>0</v>
      </c>
      <c r="D23" s="6"/>
      <c r="E23" s="6"/>
    </row>
    <row r="24" spans="1:5" x14ac:dyDescent="0.25">
      <c r="A24" s="5" t="s">
        <v>43</v>
      </c>
      <c r="B24" s="6"/>
      <c r="C24" s="34"/>
      <c r="D24" s="6"/>
      <c r="E24" s="6"/>
    </row>
    <row r="25" spans="1:5" x14ac:dyDescent="0.25">
      <c r="A25" s="7" t="s">
        <v>44</v>
      </c>
      <c r="B25" s="6"/>
      <c r="C25" s="34">
        <v>500</v>
      </c>
      <c r="D25" s="6"/>
      <c r="E25" s="6"/>
    </row>
    <row r="26" spans="1:5" x14ac:dyDescent="0.25">
      <c r="A26" s="7" t="s">
        <v>45</v>
      </c>
      <c r="B26" s="6"/>
      <c r="C26" s="34">
        <v>2000</v>
      </c>
      <c r="D26" s="6"/>
      <c r="E26" s="6"/>
    </row>
    <row r="27" spans="1:5" x14ac:dyDescent="0.25">
      <c r="B27" s="1"/>
      <c r="C27" s="37"/>
      <c r="D27" s="1"/>
      <c r="E27" s="1"/>
    </row>
    <row r="28" spans="1:5" x14ac:dyDescent="0.25">
      <c r="A28" s="2" t="s">
        <v>46</v>
      </c>
      <c r="B28" s="1"/>
      <c r="C28" s="37">
        <f>SUM(C20:C26)</f>
        <v>2500</v>
      </c>
      <c r="D28" s="1"/>
      <c r="E28" s="1"/>
    </row>
    <row r="29" spans="1:5" x14ac:dyDescent="0.25">
      <c r="A29" s="2"/>
      <c r="B29" s="1"/>
      <c r="C29" s="1"/>
      <c r="D29" s="1"/>
      <c r="E29" s="1"/>
    </row>
    <row r="30" spans="1:5" x14ac:dyDescent="0.25">
      <c r="A30" s="2"/>
      <c r="B30" s="1"/>
      <c r="C30" s="1"/>
      <c r="D30" s="1"/>
      <c r="E30" s="1"/>
    </row>
    <row r="31" spans="1:5" x14ac:dyDescent="0.25">
      <c r="A31" s="2"/>
      <c r="B31" s="1"/>
      <c r="C31" s="1"/>
      <c r="D31" s="1"/>
      <c r="E31" s="1"/>
    </row>
    <row r="32" spans="1:5" x14ac:dyDescent="0.25">
      <c r="A32" s="2"/>
      <c r="B32" s="1"/>
      <c r="C32" s="1"/>
      <c r="D32" s="1"/>
      <c r="E32" s="1"/>
    </row>
    <row r="33" spans="1:5" x14ac:dyDescent="0.25">
      <c r="A33" s="2"/>
      <c r="B33" s="1"/>
      <c r="C33" s="1"/>
      <c r="D33" s="1"/>
      <c r="E33" s="1"/>
    </row>
    <row r="34" spans="1:5" x14ac:dyDescent="0.25">
      <c r="B34" s="1"/>
      <c r="C34" s="1"/>
      <c r="D34" s="1"/>
      <c r="E34" s="1"/>
    </row>
    <row r="35" spans="1:5" x14ac:dyDescent="0.25">
      <c r="A35" s="11" t="s">
        <v>47</v>
      </c>
      <c r="B35" s="9"/>
      <c r="C35" s="9"/>
      <c r="D35" s="9"/>
      <c r="E35" s="9"/>
    </row>
    <row r="36" spans="1:5" x14ac:dyDescent="0.25">
      <c r="B36" s="1"/>
      <c r="C36" s="1"/>
      <c r="D36" s="1"/>
      <c r="E36" s="1"/>
    </row>
    <row r="37" spans="1:5" x14ac:dyDescent="0.25">
      <c r="A37" s="5" t="s">
        <v>139</v>
      </c>
      <c r="B37" s="6"/>
      <c r="C37" s="6"/>
      <c r="D37" s="6"/>
      <c r="E37" s="6"/>
    </row>
    <row r="38" spans="1:5" x14ac:dyDescent="0.25">
      <c r="A38" s="7" t="s">
        <v>48</v>
      </c>
      <c r="B38" s="34">
        <v>68000</v>
      </c>
      <c r="C38" s="34"/>
      <c r="D38" s="6"/>
      <c r="E38" s="6"/>
    </row>
    <row r="39" spans="1:5" x14ac:dyDescent="0.25">
      <c r="A39" s="7" t="s">
        <v>49</v>
      </c>
      <c r="B39" s="34">
        <v>20000</v>
      </c>
      <c r="C39" s="34"/>
      <c r="D39" s="6"/>
      <c r="E39" s="6"/>
    </row>
    <row r="40" spans="1:5" x14ac:dyDescent="0.25">
      <c r="A40" s="7" t="s">
        <v>50</v>
      </c>
      <c r="B40" s="34">
        <v>7000</v>
      </c>
      <c r="C40" s="34"/>
      <c r="D40" s="6"/>
      <c r="E40" s="6"/>
    </row>
    <row r="41" spans="1:5" x14ac:dyDescent="0.25">
      <c r="A41" s="7" t="s">
        <v>51</v>
      </c>
      <c r="B41" s="34"/>
      <c r="C41" s="34"/>
      <c r="D41" s="6"/>
      <c r="E41" s="6"/>
    </row>
    <row r="42" spans="1:5" x14ac:dyDescent="0.25">
      <c r="A42" s="5" t="s">
        <v>140</v>
      </c>
      <c r="B42" s="34"/>
      <c r="C42" s="34"/>
      <c r="D42" s="6"/>
      <c r="E42" s="6"/>
    </row>
    <row r="43" spans="1:5" x14ac:dyDescent="0.25">
      <c r="A43" s="7" t="s">
        <v>141</v>
      </c>
      <c r="B43" s="34">
        <v>38000</v>
      </c>
      <c r="C43" s="34"/>
      <c r="D43" s="6"/>
      <c r="E43" s="6"/>
    </row>
    <row r="44" spans="1:5" x14ac:dyDescent="0.25">
      <c r="A44" s="7" t="s">
        <v>142</v>
      </c>
      <c r="B44" s="34">
        <v>4000</v>
      </c>
      <c r="C44" s="34"/>
      <c r="D44" s="6"/>
      <c r="E44" s="6"/>
    </row>
    <row r="45" spans="1:5" x14ac:dyDescent="0.25">
      <c r="A45" s="7" t="s">
        <v>143</v>
      </c>
      <c r="B45" s="34">
        <v>4000</v>
      </c>
      <c r="C45" s="34"/>
      <c r="D45" s="6"/>
      <c r="E45" s="6"/>
    </row>
    <row r="46" spans="1:5" x14ac:dyDescent="0.25">
      <c r="A46" s="7" t="s">
        <v>144</v>
      </c>
      <c r="B46" s="34">
        <v>3000</v>
      </c>
      <c r="C46" s="34"/>
      <c r="D46" s="6"/>
      <c r="E46" s="6"/>
    </row>
    <row r="47" spans="1:5" x14ac:dyDescent="0.25">
      <c r="A47" s="5" t="s">
        <v>136</v>
      </c>
      <c r="B47" s="34"/>
      <c r="C47" s="34"/>
      <c r="D47" s="6"/>
      <c r="E47" s="6"/>
    </row>
    <row r="48" spans="1:5" x14ac:dyDescent="0.25">
      <c r="A48" s="7" t="s">
        <v>137</v>
      </c>
      <c r="B48" s="34"/>
      <c r="C48" s="34">
        <v>10000</v>
      </c>
      <c r="D48" s="6"/>
      <c r="E48" s="6"/>
    </row>
    <row r="49" spans="1:5" x14ac:dyDescent="0.25">
      <c r="B49" s="29"/>
      <c r="C49" s="1"/>
      <c r="D49" s="1"/>
      <c r="E49" s="1"/>
    </row>
    <row r="50" spans="1:5" x14ac:dyDescent="0.25">
      <c r="A50" s="2" t="s">
        <v>52</v>
      </c>
      <c r="B50" s="37">
        <v>154000</v>
      </c>
      <c r="C50" s="1"/>
      <c r="D50" s="1"/>
      <c r="E50" s="1"/>
    </row>
    <row r="51" spans="1:5" x14ac:dyDescent="0.25">
      <c r="B51" s="1"/>
      <c r="C51" s="1"/>
      <c r="D51" s="1"/>
      <c r="E51" s="1"/>
    </row>
    <row r="52" spans="1:5" x14ac:dyDescent="0.25">
      <c r="A52" s="11" t="s">
        <v>53</v>
      </c>
      <c r="B52" s="16"/>
      <c r="C52" s="16"/>
      <c r="D52" s="16"/>
      <c r="E52" s="16"/>
    </row>
    <row r="53" spans="1:5" x14ac:dyDescent="0.25">
      <c r="A53" s="18"/>
      <c r="B53" s="19"/>
      <c r="C53" s="19"/>
      <c r="D53" s="19"/>
      <c r="E53" s="19"/>
    </row>
    <row r="54" spans="1:5" x14ac:dyDescent="0.25">
      <c r="A54" s="5" t="s">
        <v>54</v>
      </c>
      <c r="B54" s="6"/>
      <c r="C54" s="6"/>
      <c r="D54" s="6"/>
      <c r="E54" s="6"/>
    </row>
    <row r="55" spans="1:5" x14ac:dyDescent="0.25">
      <c r="A55" s="7" t="s">
        <v>55</v>
      </c>
      <c r="B55" s="6"/>
      <c r="C55" s="6"/>
      <c r="D55" s="34"/>
      <c r="E55" s="6"/>
    </row>
    <row r="56" spans="1:5" x14ac:dyDescent="0.25">
      <c r="A56" s="5" t="s">
        <v>56</v>
      </c>
      <c r="B56" s="6"/>
      <c r="C56" s="6"/>
      <c r="D56" s="28"/>
      <c r="E56" s="6"/>
    </row>
    <row r="57" spans="1:5" x14ac:dyDescent="0.25">
      <c r="A57" s="7" t="s">
        <v>57</v>
      </c>
      <c r="B57" s="6"/>
      <c r="C57" s="6"/>
      <c r="D57" s="34">
        <v>72000</v>
      </c>
      <c r="E57" s="6"/>
    </row>
    <row r="58" spans="1:5" x14ac:dyDescent="0.25">
      <c r="A58" s="7" t="s">
        <v>58</v>
      </c>
      <c r="B58" s="6"/>
      <c r="C58" s="6"/>
      <c r="D58" s="34">
        <v>5000</v>
      </c>
      <c r="E58" s="6"/>
    </row>
    <row r="59" spans="1:5" x14ac:dyDescent="0.25">
      <c r="B59" s="1"/>
      <c r="C59" s="1"/>
      <c r="D59" s="29"/>
      <c r="E59" s="1"/>
    </row>
    <row r="60" spans="1:5" x14ac:dyDescent="0.25">
      <c r="A60" s="2" t="s">
        <v>59</v>
      </c>
      <c r="B60" s="1"/>
      <c r="C60" s="1"/>
      <c r="D60" s="37">
        <f>SUM(D54:D58)</f>
        <v>77000</v>
      </c>
      <c r="E60" s="1"/>
    </row>
    <row r="61" spans="1:5" x14ac:dyDescent="0.25">
      <c r="B61" s="1"/>
      <c r="C61" s="1"/>
      <c r="D61" s="1"/>
      <c r="E61" s="1"/>
    </row>
    <row r="62" spans="1:5" x14ac:dyDescent="0.25">
      <c r="A62" s="11" t="s">
        <v>60</v>
      </c>
      <c r="B62" s="16"/>
      <c r="C62" s="16"/>
      <c r="D62" s="16"/>
      <c r="E62" s="16"/>
    </row>
    <row r="63" spans="1:5" x14ac:dyDescent="0.25">
      <c r="B63" s="1"/>
      <c r="C63" s="1"/>
      <c r="D63" s="1"/>
      <c r="E63" s="1"/>
    </row>
    <row r="64" spans="1:5" x14ac:dyDescent="0.25">
      <c r="A64" s="5" t="s">
        <v>61</v>
      </c>
      <c r="B64" s="6"/>
      <c r="C64" s="6"/>
      <c r="D64" s="6"/>
      <c r="E64" s="6"/>
    </row>
    <row r="65" spans="1:5" x14ac:dyDescent="0.25">
      <c r="A65" s="7" t="s">
        <v>62</v>
      </c>
      <c r="B65" s="34">
        <v>2000</v>
      </c>
      <c r="C65" s="6"/>
      <c r="D65" s="6"/>
      <c r="E65" s="6"/>
    </row>
    <row r="66" spans="1:5" x14ac:dyDescent="0.25">
      <c r="A66" s="7" t="s">
        <v>63</v>
      </c>
      <c r="B66" s="34">
        <v>500</v>
      </c>
      <c r="C66" s="6"/>
      <c r="D66" s="6"/>
      <c r="E66" s="6"/>
    </row>
    <row r="67" spans="1:5" x14ac:dyDescent="0.25">
      <c r="A67" s="23" t="s">
        <v>86</v>
      </c>
      <c r="B67" s="28"/>
      <c r="C67" s="6"/>
      <c r="D67" s="6"/>
      <c r="E67" s="6"/>
    </row>
    <row r="68" spans="1:5" x14ac:dyDescent="0.25">
      <c r="A68" s="24" t="s">
        <v>87</v>
      </c>
      <c r="B68" s="34">
        <v>6000</v>
      </c>
      <c r="C68" s="6"/>
      <c r="D68" s="6"/>
      <c r="E68" s="6"/>
    </row>
    <row r="69" spans="1:5" x14ac:dyDescent="0.25">
      <c r="A69" s="24" t="s">
        <v>88</v>
      </c>
      <c r="B69" s="28"/>
      <c r="C69" s="6"/>
      <c r="D69" s="6"/>
      <c r="E69" s="6"/>
    </row>
    <row r="70" spans="1:5" x14ac:dyDescent="0.25">
      <c r="A70" s="23" t="s">
        <v>89</v>
      </c>
      <c r="B70" s="28"/>
      <c r="C70" s="6"/>
      <c r="D70" s="6"/>
      <c r="E70" s="6"/>
    </row>
    <row r="71" spans="1:5" x14ac:dyDescent="0.25">
      <c r="A71" s="24" t="s">
        <v>90</v>
      </c>
      <c r="B71" s="28"/>
      <c r="C71" s="6"/>
      <c r="D71" s="6"/>
      <c r="E71" s="6"/>
    </row>
    <row r="72" spans="1:5" x14ac:dyDescent="0.25">
      <c r="A72" s="24" t="s">
        <v>91</v>
      </c>
      <c r="B72" s="28"/>
      <c r="C72" s="6"/>
      <c r="D72" s="6"/>
      <c r="E72" s="6"/>
    </row>
    <row r="73" spans="1:5" x14ac:dyDescent="0.25">
      <c r="A73" s="24" t="s">
        <v>92</v>
      </c>
      <c r="B73" s="34">
        <v>2000</v>
      </c>
      <c r="C73" s="6"/>
      <c r="D73" s="6"/>
      <c r="E73" s="6"/>
    </row>
    <row r="74" spans="1:5" x14ac:dyDescent="0.25">
      <c r="A74" s="24" t="s">
        <v>93</v>
      </c>
      <c r="B74" s="34">
        <v>2000</v>
      </c>
      <c r="C74" s="6"/>
      <c r="D74" s="6"/>
      <c r="E74" s="6"/>
    </row>
    <row r="75" spans="1:5" x14ac:dyDescent="0.25">
      <c r="A75" s="24" t="s">
        <v>94</v>
      </c>
      <c r="B75" s="34">
        <v>1700</v>
      </c>
      <c r="C75" s="6"/>
      <c r="D75" s="6"/>
      <c r="E75" s="6"/>
    </row>
    <row r="76" spans="1:5" x14ac:dyDescent="0.25">
      <c r="A76" s="24" t="s">
        <v>95</v>
      </c>
      <c r="B76" s="34">
        <v>1500</v>
      </c>
      <c r="C76" s="6"/>
      <c r="D76" s="6"/>
      <c r="E76" s="6"/>
    </row>
    <row r="77" spans="1:5" x14ac:dyDescent="0.25">
      <c r="A77" s="24" t="s">
        <v>96</v>
      </c>
      <c r="B77" s="34">
        <v>0</v>
      </c>
      <c r="C77" s="6"/>
      <c r="D77" s="6"/>
      <c r="E77" s="6"/>
    </row>
    <row r="78" spans="1:5" x14ac:dyDescent="0.25">
      <c r="A78" s="23" t="s">
        <v>97</v>
      </c>
      <c r="B78" s="28"/>
      <c r="C78" s="34"/>
      <c r="D78" s="6"/>
      <c r="E78" s="6"/>
    </row>
    <row r="79" spans="1:5" x14ac:dyDescent="0.25">
      <c r="A79" s="24" t="s">
        <v>98</v>
      </c>
      <c r="B79" s="28"/>
      <c r="C79" s="6"/>
      <c r="D79" s="6"/>
      <c r="E79" s="6"/>
    </row>
    <row r="80" spans="1:5" x14ac:dyDescent="0.25">
      <c r="A80" s="24" t="s">
        <v>99</v>
      </c>
      <c r="B80" s="28"/>
      <c r="C80" s="6"/>
      <c r="D80" s="6"/>
      <c r="E80" s="6"/>
    </row>
    <row r="81" spans="1:5" x14ac:dyDescent="0.25">
      <c r="A81" s="24" t="s">
        <v>100</v>
      </c>
      <c r="B81" s="34">
        <v>1000</v>
      </c>
      <c r="C81" s="6"/>
      <c r="D81" s="6"/>
      <c r="E81" s="6"/>
    </row>
    <row r="82" spans="1:5" x14ac:dyDescent="0.25">
      <c r="A82" s="24" t="s">
        <v>101</v>
      </c>
      <c r="B82" s="34"/>
      <c r="C82" s="6"/>
      <c r="D82" s="6"/>
      <c r="E82" s="6"/>
    </row>
    <row r="83" spans="1:5" x14ac:dyDescent="0.25">
      <c r="A83" s="24" t="s">
        <v>102</v>
      </c>
      <c r="B83" s="34">
        <v>1000</v>
      </c>
      <c r="C83" s="6"/>
      <c r="D83" s="6"/>
      <c r="E83" s="6"/>
    </row>
    <row r="84" spans="1:5" x14ac:dyDescent="0.25">
      <c r="A84" s="24" t="s">
        <v>103</v>
      </c>
      <c r="B84" s="34">
        <v>2000</v>
      </c>
      <c r="C84" s="6"/>
      <c r="D84" s="6"/>
      <c r="E84" s="6"/>
    </row>
    <row r="85" spans="1:5" x14ac:dyDescent="0.25">
      <c r="A85" s="24" t="s">
        <v>104</v>
      </c>
      <c r="B85" s="34">
        <v>1000</v>
      </c>
      <c r="C85" s="6"/>
      <c r="D85" s="6"/>
      <c r="E85" s="6"/>
    </row>
    <row r="86" spans="1:5" x14ac:dyDescent="0.25">
      <c r="A86" s="23" t="s">
        <v>105</v>
      </c>
      <c r="B86" s="28"/>
      <c r="C86" s="6"/>
      <c r="D86" s="6"/>
      <c r="E86" s="6"/>
    </row>
    <row r="87" spans="1:5" x14ac:dyDescent="0.25">
      <c r="A87" s="24" t="s">
        <v>106</v>
      </c>
      <c r="B87" s="34">
        <v>6000</v>
      </c>
      <c r="C87" s="6"/>
      <c r="D87" s="6"/>
      <c r="E87" s="6"/>
    </row>
    <row r="88" spans="1:5" x14ac:dyDescent="0.25">
      <c r="A88" s="24" t="s">
        <v>107</v>
      </c>
      <c r="B88" s="34">
        <v>397.98</v>
      </c>
      <c r="C88" s="6"/>
      <c r="D88" s="6"/>
      <c r="E88" s="6"/>
    </row>
    <row r="89" spans="1:5" x14ac:dyDescent="0.25">
      <c r="A89" s="23" t="s">
        <v>108</v>
      </c>
      <c r="B89" s="28"/>
      <c r="C89" s="6"/>
      <c r="D89" s="6"/>
      <c r="E89" s="6"/>
    </row>
    <row r="90" spans="1:5" x14ac:dyDescent="0.25">
      <c r="A90" s="24" t="s">
        <v>109</v>
      </c>
      <c r="B90" s="34">
        <v>4000</v>
      </c>
      <c r="C90" s="6"/>
      <c r="D90" s="6"/>
      <c r="E90" s="6"/>
    </row>
    <row r="91" spans="1:5" x14ac:dyDescent="0.25">
      <c r="A91" s="23" t="s">
        <v>110</v>
      </c>
      <c r="B91" s="34"/>
      <c r="C91" s="6"/>
      <c r="D91" s="6"/>
      <c r="E91" s="6"/>
    </row>
    <row r="92" spans="1:5" x14ac:dyDescent="0.25">
      <c r="A92" s="24" t="s">
        <v>111</v>
      </c>
      <c r="B92" s="34">
        <v>2000</v>
      </c>
      <c r="C92" s="6"/>
      <c r="D92" s="6"/>
      <c r="E92" s="6"/>
    </row>
    <row r="93" spans="1:5" x14ac:dyDescent="0.25">
      <c r="A93" s="24" t="s">
        <v>112</v>
      </c>
      <c r="B93" s="34">
        <v>1500</v>
      </c>
      <c r="C93" s="6"/>
      <c r="D93" s="6"/>
      <c r="E93" s="6"/>
    </row>
    <row r="94" spans="1:5" x14ac:dyDescent="0.25">
      <c r="A94" s="25"/>
      <c r="B94" s="29"/>
      <c r="C94" s="1"/>
      <c r="D94" s="1"/>
      <c r="E94" s="1"/>
    </row>
    <row r="95" spans="1:5" x14ac:dyDescent="0.25">
      <c r="A95" s="2" t="s">
        <v>64</v>
      </c>
      <c r="B95" s="37">
        <f>SUM(B65:B93)</f>
        <v>34597.979999999996</v>
      </c>
      <c r="C95" s="1"/>
      <c r="D95" s="1"/>
      <c r="E95" s="1"/>
    </row>
    <row r="96" spans="1:5" x14ac:dyDescent="0.25">
      <c r="B96" s="29"/>
      <c r="C96" s="1"/>
      <c r="D96" s="1"/>
      <c r="E96" s="1"/>
    </row>
    <row r="97" spans="1:5" x14ac:dyDescent="0.25">
      <c r="A97" s="11" t="s">
        <v>65</v>
      </c>
      <c r="B97" s="31"/>
      <c r="C97" s="16"/>
      <c r="D97" s="16"/>
      <c r="E97" s="16"/>
    </row>
    <row r="98" spans="1:5" x14ac:dyDescent="0.25">
      <c r="A98" s="18"/>
      <c r="B98" s="32"/>
      <c r="C98" s="19"/>
      <c r="D98" s="19"/>
      <c r="E98" s="19"/>
    </row>
    <row r="99" spans="1:5" x14ac:dyDescent="0.25">
      <c r="A99" s="21" t="s">
        <v>70</v>
      </c>
      <c r="B99" s="33"/>
      <c r="C99" s="22"/>
      <c r="D99" s="22"/>
      <c r="E99" s="22"/>
    </row>
    <row r="100" spans="1:5" x14ac:dyDescent="0.25">
      <c r="A100" s="7" t="s">
        <v>66</v>
      </c>
      <c r="B100" s="34">
        <v>2500</v>
      </c>
      <c r="C100" s="6"/>
      <c r="D100" s="6"/>
      <c r="E100" s="6"/>
    </row>
    <row r="101" spans="1:5" x14ac:dyDescent="0.25">
      <c r="A101" s="7" t="s">
        <v>67</v>
      </c>
      <c r="B101" s="28"/>
      <c r="C101" s="6"/>
      <c r="D101" s="6"/>
      <c r="E101" s="6"/>
    </row>
    <row r="102" spans="1:5" x14ac:dyDescent="0.25">
      <c r="A102" s="7" t="s">
        <v>68</v>
      </c>
      <c r="B102" s="28"/>
      <c r="C102" s="6"/>
      <c r="D102" s="6"/>
      <c r="E102" s="6"/>
    </row>
    <row r="103" spans="1:5" x14ac:dyDescent="0.25">
      <c r="A103" s="7" t="s">
        <v>69</v>
      </c>
      <c r="B103" s="34">
        <v>20000</v>
      </c>
      <c r="C103" s="6"/>
      <c r="D103" s="6"/>
      <c r="E103" s="6"/>
    </row>
    <row r="104" spans="1:5" x14ac:dyDescent="0.25">
      <c r="A104" s="23" t="s">
        <v>71</v>
      </c>
      <c r="B104" s="28"/>
      <c r="C104" s="6"/>
      <c r="D104" s="6"/>
      <c r="E104" s="6"/>
    </row>
    <row r="105" spans="1:5" x14ac:dyDescent="0.25">
      <c r="A105" s="24" t="s">
        <v>72</v>
      </c>
      <c r="B105" s="34">
        <v>6000</v>
      </c>
      <c r="C105" s="6"/>
      <c r="D105" s="6"/>
      <c r="E105" s="6"/>
    </row>
    <row r="106" spans="1:5" x14ac:dyDescent="0.25">
      <c r="B106" s="37"/>
      <c r="C106" s="1"/>
      <c r="D106" s="1"/>
      <c r="E106" s="1"/>
    </row>
    <row r="107" spans="1:5" x14ac:dyDescent="0.25">
      <c r="A107" s="2" t="s">
        <v>73</v>
      </c>
      <c r="B107" s="37">
        <f>B100+B101+B102+B103+B104+B105</f>
        <v>28500</v>
      </c>
      <c r="C107" s="1"/>
      <c r="D107" s="1"/>
      <c r="E107" s="1"/>
    </row>
    <row r="108" spans="1:5" x14ac:dyDescent="0.25">
      <c r="B108" s="37"/>
      <c r="C108" s="1"/>
      <c r="D108" s="1"/>
      <c r="E108" s="1"/>
    </row>
    <row r="109" spans="1:5" x14ac:dyDescent="0.25">
      <c r="A109" s="11" t="s">
        <v>74</v>
      </c>
      <c r="B109" s="16"/>
      <c r="C109" s="16"/>
      <c r="D109" s="16"/>
      <c r="E109" s="16"/>
    </row>
    <row r="110" spans="1:5" x14ac:dyDescent="0.25">
      <c r="B110" s="1"/>
      <c r="C110" s="1"/>
      <c r="D110" s="1"/>
      <c r="E110" s="1"/>
    </row>
    <row r="111" spans="1:5" x14ac:dyDescent="0.25">
      <c r="A111" s="5" t="s">
        <v>75</v>
      </c>
      <c r="B111" s="6"/>
      <c r="C111" s="6"/>
      <c r="D111" s="6"/>
      <c r="E111" s="6"/>
    </row>
    <row r="112" spans="1:5" x14ac:dyDescent="0.25">
      <c r="A112" s="7" t="s">
        <v>76</v>
      </c>
      <c r="B112" s="34">
        <v>345.5</v>
      </c>
      <c r="C112" s="6"/>
      <c r="D112" s="6"/>
      <c r="E112" s="6"/>
    </row>
    <row r="113" spans="1:5" x14ac:dyDescent="0.25">
      <c r="A113" s="7" t="s">
        <v>77</v>
      </c>
      <c r="B113" s="34">
        <v>1500</v>
      </c>
      <c r="C113" s="6"/>
      <c r="D113" s="6"/>
      <c r="E113" s="6"/>
    </row>
    <row r="114" spans="1:5" x14ac:dyDescent="0.25">
      <c r="A114" s="7" t="s">
        <v>78</v>
      </c>
      <c r="B114" s="28"/>
      <c r="C114" s="6"/>
      <c r="D114" s="6"/>
      <c r="E114" s="6"/>
    </row>
    <row r="115" spans="1:5" x14ac:dyDescent="0.25">
      <c r="A115" s="7" t="s">
        <v>79</v>
      </c>
      <c r="B115" s="34">
        <v>4500</v>
      </c>
      <c r="C115" s="6"/>
      <c r="D115" s="6"/>
      <c r="E115" s="6"/>
    </row>
    <row r="116" spans="1:5" x14ac:dyDescent="0.25">
      <c r="A116" s="5" t="s">
        <v>80</v>
      </c>
      <c r="B116" s="28"/>
      <c r="C116" s="6"/>
      <c r="D116" s="6"/>
      <c r="E116" s="6"/>
    </row>
    <row r="117" spans="1:5" x14ac:dyDescent="0.25">
      <c r="A117" s="7" t="s">
        <v>81</v>
      </c>
      <c r="B117" s="34">
        <v>300</v>
      </c>
      <c r="C117" s="6"/>
      <c r="D117" s="6"/>
      <c r="E117" s="6"/>
    </row>
    <row r="118" spans="1:5" x14ac:dyDescent="0.25">
      <c r="A118" s="7" t="s">
        <v>82</v>
      </c>
      <c r="B118" s="34">
        <v>6000</v>
      </c>
      <c r="C118" s="6"/>
      <c r="D118" s="6"/>
      <c r="E118" s="6"/>
    </row>
    <row r="119" spans="1:5" x14ac:dyDescent="0.25">
      <c r="A119" s="5" t="s">
        <v>83</v>
      </c>
      <c r="B119" s="28"/>
      <c r="C119" s="6"/>
      <c r="D119" s="6"/>
      <c r="E119" s="6"/>
    </row>
    <row r="120" spans="1:5" x14ac:dyDescent="0.25">
      <c r="A120" s="7" t="s">
        <v>84</v>
      </c>
      <c r="B120" s="34">
        <v>25000</v>
      </c>
      <c r="C120" s="6"/>
      <c r="D120" s="6"/>
      <c r="E120" s="6"/>
    </row>
    <row r="121" spans="1:5" x14ac:dyDescent="0.25">
      <c r="B121" s="37"/>
      <c r="C121" s="1"/>
      <c r="D121" s="1"/>
      <c r="E121" s="1"/>
    </row>
    <row r="122" spans="1:5" x14ac:dyDescent="0.25">
      <c r="A122" s="2" t="s">
        <v>85</v>
      </c>
      <c r="B122" s="37">
        <f>SUM(B112:B120)</f>
        <v>37645.5</v>
      </c>
      <c r="C122" s="1"/>
      <c r="D122" s="1"/>
      <c r="E122" s="1"/>
    </row>
    <row r="123" spans="1:5" x14ac:dyDescent="0.25">
      <c r="B123" s="29"/>
      <c r="C123" s="1"/>
      <c r="D123" s="1"/>
      <c r="E123" s="1"/>
    </row>
    <row r="124" spans="1:5" x14ac:dyDescent="0.25">
      <c r="A124" s="11" t="s">
        <v>113</v>
      </c>
      <c r="B124" s="16"/>
      <c r="C124" s="16"/>
      <c r="D124" s="16"/>
      <c r="E124" s="16"/>
    </row>
    <row r="125" spans="1:5" x14ac:dyDescent="0.25">
      <c r="A125" s="18"/>
      <c r="B125" s="19"/>
      <c r="C125" s="19"/>
      <c r="D125" s="19"/>
      <c r="E125" s="19"/>
    </row>
    <row r="126" spans="1:5" x14ac:dyDescent="0.25">
      <c r="A126" s="5" t="s">
        <v>114</v>
      </c>
      <c r="B126" s="6"/>
      <c r="C126" s="6"/>
      <c r="D126" s="6"/>
      <c r="E126" s="6"/>
    </row>
    <row r="127" spans="1:5" x14ac:dyDescent="0.25">
      <c r="A127" s="7" t="s">
        <v>115</v>
      </c>
      <c r="B127" s="34">
        <v>1900</v>
      </c>
      <c r="C127" s="6"/>
      <c r="D127" s="6"/>
      <c r="E127" s="6"/>
    </row>
    <row r="128" spans="1:5" x14ac:dyDescent="0.25">
      <c r="A128" s="5" t="s">
        <v>116</v>
      </c>
      <c r="B128" s="28"/>
      <c r="C128" s="6"/>
      <c r="D128" s="6"/>
      <c r="E128" s="6"/>
    </row>
    <row r="129" spans="1:5" x14ac:dyDescent="0.25">
      <c r="A129" s="7" t="s">
        <v>117</v>
      </c>
      <c r="B129" s="34">
        <v>6500</v>
      </c>
      <c r="C129" s="6"/>
      <c r="D129" s="6"/>
      <c r="E129" s="6"/>
    </row>
    <row r="130" spans="1:5" x14ac:dyDescent="0.25">
      <c r="A130" s="7" t="s">
        <v>135</v>
      </c>
      <c r="B130" s="34">
        <v>1500</v>
      </c>
      <c r="C130" s="6"/>
      <c r="D130" s="6"/>
      <c r="E130" s="6"/>
    </row>
    <row r="131" spans="1:5" x14ac:dyDescent="0.25">
      <c r="B131" s="37"/>
      <c r="C131" s="1"/>
      <c r="D131" s="1"/>
      <c r="E131" s="1"/>
    </row>
    <row r="132" spans="1:5" x14ac:dyDescent="0.25">
      <c r="A132" s="2" t="s">
        <v>118</v>
      </c>
      <c r="B132" s="37">
        <f>SUM(B127:B131)</f>
        <v>9900</v>
      </c>
      <c r="C132" s="1"/>
      <c r="D132" s="1"/>
      <c r="E132" s="1"/>
    </row>
    <row r="133" spans="1:5" x14ac:dyDescent="0.25">
      <c r="B133" s="29"/>
      <c r="C133" s="1"/>
      <c r="D133" s="1"/>
      <c r="E133" s="1"/>
    </row>
    <row r="134" spans="1:5" x14ac:dyDescent="0.25">
      <c r="A134" s="11" t="s">
        <v>119</v>
      </c>
      <c r="B134" s="16"/>
      <c r="C134" s="16"/>
      <c r="D134" s="16"/>
      <c r="E134" s="16"/>
    </row>
    <row r="135" spans="1:5" x14ac:dyDescent="0.25">
      <c r="A135" s="18"/>
      <c r="B135" s="19"/>
      <c r="C135" s="19"/>
      <c r="D135" s="19"/>
      <c r="E135" s="19"/>
    </row>
    <row r="136" spans="1:5" x14ac:dyDescent="0.25">
      <c r="A136" s="5" t="s">
        <v>120</v>
      </c>
      <c r="B136" s="6"/>
      <c r="C136" s="6"/>
      <c r="D136" s="6"/>
      <c r="E136" s="6"/>
    </row>
    <row r="137" spans="1:5" x14ac:dyDescent="0.25">
      <c r="A137" s="7" t="s">
        <v>121</v>
      </c>
      <c r="B137" s="34"/>
      <c r="C137" s="6"/>
      <c r="D137" s="6"/>
      <c r="E137" s="6"/>
    </row>
    <row r="138" spans="1:5" x14ac:dyDescent="0.25">
      <c r="A138" s="5" t="s">
        <v>122</v>
      </c>
      <c r="B138" s="34"/>
      <c r="C138" s="6"/>
      <c r="D138" s="6"/>
      <c r="E138" s="6"/>
    </row>
    <row r="139" spans="1:5" x14ac:dyDescent="0.25">
      <c r="A139" s="7" t="s">
        <v>123</v>
      </c>
      <c r="B139" s="34">
        <v>3000</v>
      </c>
      <c r="C139" s="6"/>
      <c r="D139" s="26"/>
      <c r="E139" s="6"/>
    </row>
    <row r="140" spans="1:5" x14ac:dyDescent="0.25">
      <c r="A140" s="7" t="s">
        <v>124</v>
      </c>
      <c r="B140" s="34">
        <v>2000</v>
      </c>
      <c r="C140" s="6"/>
      <c r="D140" s="26"/>
      <c r="E140" s="6"/>
    </row>
    <row r="141" spans="1:5" x14ac:dyDescent="0.25">
      <c r="A141" s="27" t="s">
        <v>125</v>
      </c>
      <c r="B141" s="35">
        <f>SUM(B139:B140)</f>
        <v>5000</v>
      </c>
      <c r="C141" s="3"/>
      <c r="D141" s="1"/>
      <c r="E141" s="1"/>
    </row>
    <row r="142" spans="1:5" x14ac:dyDescent="0.25">
      <c r="B142" s="1"/>
      <c r="C142" s="1"/>
      <c r="D142" s="1"/>
      <c r="E142" s="1"/>
    </row>
    <row r="143" spans="1:5" x14ac:dyDescent="0.25">
      <c r="A143" s="11" t="s">
        <v>126</v>
      </c>
      <c r="B143" s="16"/>
      <c r="C143" s="16"/>
      <c r="D143" s="16"/>
      <c r="E143" s="16"/>
    </row>
    <row r="144" spans="1:5" x14ac:dyDescent="0.25">
      <c r="A144" s="18"/>
      <c r="B144" s="19"/>
      <c r="C144" s="19"/>
      <c r="D144" s="19"/>
      <c r="E144" s="19"/>
    </row>
    <row r="145" spans="1:5" x14ac:dyDescent="0.25">
      <c r="A145" s="7" t="s">
        <v>127</v>
      </c>
      <c r="B145" s="34"/>
      <c r="C145" s="6"/>
      <c r="D145" s="6"/>
      <c r="E145" s="6"/>
    </row>
    <row r="146" spans="1:5" x14ac:dyDescent="0.25">
      <c r="A146" s="7" t="s">
        <v>128</v>
      </c>
      <c r="B146" s="34">
        <v>8000</v>
      </c>
      <c r="C146" s="6"/>
      <c r="D146" s="6"/>
      <c r="E146" s="6"/>
    </row>
    <row r="147" spans="1:5" x14ac:dyDescent="0.25">
      <c r="A147" s="7" t="s">
        <v>129</v>
      </c>
      <c r="B147" s="34">
        <v>20000</v>
      </c>
      <c r="C147" s="6"/>
      <c r="D147" s="6"/>
      <c r="E147" s="6"/>
    </row>
    <row r="148" spans="1:5" x14ac:dyDescent="0.25">
      <c r="A148" s="7" t="s">
        <v>130</v>
      </c>
      <c r="B148" s="34">
        <v>4000</v>
      </c>
      <c r="C148" s="6"/>
      <c r="D148" s="6"/>
      <c r="E148" s="6"/>
    </row>
    <row r="149" spans="1:5" x14ac:dyDescent="0.25">
      <c r="A149" s="7" t="s">
        <v>131</v>
      </c>
      <c r="B149" s="34">
        <v>7000</v>
      </c>
      <c r="C149" s="6"/>
      <c r="D149" s="6"/>
      <c r="E149" s="6"/>
    </row>
    <row r="150" spans="1:5" x14ac:dyDescent="0.25">
      <c r="B150" s="29"/>
      <c r="C150" s="1"/>
      <c r="D150" s="1"/>
      <c r="E150" s="1"/>
    </row>
    <row r="151" spans="1:5" x14ac:dyDescent="0.25">
      <c r="A151" s="2" t="s">
        <v>132</v>
      </c>
      <c r="B151" s="37">
        <f>SUM(B146:B150)</f>
        <v>39000</v>
      </c>
      <c r="C151" s="1"/>
      <c r="D151" s="1"/>
      <c r="E151" s="1"/>
    </row>
    <row r="152" spans="1:5" x14ac:dyDescent="0.25">
      <c r="B152" s="29"/>
      <c r="C152" s="1"/>
      <c r="D152" s="1"/>
      <c r="E152" s="1"/>
    </row>
    <row r="153" spans="1:5" x14ac:dyDescent="0.25">
      <c r="A153" s="2" t="s">
        <v>133</v>
      </c>
      <c r="B153" s="39">
        <v>28216.52</v>
      </c>
      <c r="C153" s="1"/>
      <c r="D153" s="1"/>
      <c r="E153" s="1"/>
    </row>
    <row r="154" spans="1:5" x14ac:dyDescent="0.25">
      <c r="B154" s="37"/>
      <c r="C154" s="1"/>
      <c r="D154" s="1"/>
      <c r="E154" s="1"/>
    </row>
    <row r="155" spans="1:5" x14ac:dyDescent="0.25">
      <c r="A155" s="2" t="s">
        <v>134</v>
      </c>
      <c r="B155" s="37">
        <f>C15+C28+B50+D60+B95+B107+B122+B132+B141+B151+B153</f>
        <v>445360</v>
      </c>
      <c r="C155" s="1"/>
      <c r="D155" s="1"/>
      <c r="E155" s="1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entrate</vt:lpstr>
      <vt:lpstr>uscite</vt:lpstr>
      <vt:lpstr>uscite1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Utente</cp:lastModifiedBy>
  <cp:lastPrinted>2017-11-30T07:55:02Z</cp:lastPrinted>
  <dcterms:created xsi:type="dcterms:W3CDTF">2012-01-10T08:12:36Z</dcterms:created>
  <dcterms:modified xsi:type="dcterms:W3CDTF">2017-11-30T07:56:46Z</dcterms:modified>
</cp:coreProperties>
</file>